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PROCEDURA\"/>
    </mc:Choice>
  </mc:AlternateContent>
  <xr:revisionPtr revIDLastSave="0" documentId="13_ncr:1_{B80C4933-4014-40AB-96B8-F96A7D0A3240}" xr6:coauthVersionLast="47" xr6:coauthVersionMax="47" xr10:uidLastSave="{00000000-0000-0000-0000-000000000000}"/>
  <bookViews>
    <workbookView xWindow="-108" yWindow="-108" windowWidth="23256" windowHeight="12456" xr2:uid="{CD36579A-1F3E-4E24-977E-F2CF3D311688}"/>
  </bookViews>
  <sheets>
    <sheet name="model scadent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'[2]Module 6_Condensed Budget'!#REF!</definedName>
    <definedName name="Capital_Expenditures___Culture___Sports">'[2]Module 6_Condensed Budget'!#REF!</definedName>
    <definedName name="Capital_Expenditures___Education" localSheetId="0">'[2]Module 6_Condensed Budget'!#REF!</definedName>
    <definedName name="Capital_Expenditures___Education">'[2]Module 6_Condensed Budget'!#REF!</definedName>
    <definedName name="Capital_Expenditures___General_Administration" localSheetId="0">'[2]Module 6_Condensed Budget'!#REF!</definedName>
    <definedName name="Capital_Expenditures___General_Administration">'[2]Module 6_Condensed Budget'!#REF!</definedName>
    <definedName name="Capital_Expenditures___Health" localSheetId="0">'[2]Module 6_Condensed Budget'!#REF!</definedName>
    <definedName name="Capital_Expenditures___Health">'[2]Module 6_Condensed Budget'!#REF!</definedName>
    <definedName name="Capital_Expenditures___Other_Activities" localSheetId="0">'[2]Module 6_Condensed Budget'!#REF!</definedName>
    <definedName name="Capital_Expenditures___Other_Activities">'[2]Module 6_Condensed Budget'!#REF!</definedName>
    <definedName name="Capital_Expenditures___Public_Works___Housing" localSheetId="0">'[2]Module 6_Condensed Budget'!#REF!</definedName>
    <definedName name="Capital_Expenditures___Public_Works___Housing">'[2]Module 6_Condensed Budget'!#REF!</definedName>
    <definedName name="Capital_Expenditures___Social_Assistance" localSheetId="0">'[2]Module 6_Condensed Budget'!#REF!</definedName>
    <definedName name="Capital_Expenditures___Social_Assistance">'[2]Module 6_Condensed Budget'!#REF!</definedName>
    <definedName name="Capital_Expenditures___Transportation___Communication" localSheetId="0">'[2]Module 6_Condensed Budget'!#REF!</definedName>
    <definedName name="Capital_Expenditures___Transportation___Communication">'[2]Module 6_Condensed Budget'!#REF!</definedName>
    <definedName name="Capital_Expenditures__Other_Economic_Activities" localSheetId="0">'[2]Module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'[2]Module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'[2]Module 6_Condensed Budget'!#REF!</definedName>
    <definedName name="Deflator__Base_Year___1995">'[2]Module 6_Condensed Budget'!#REF!</definedName>
    <definedName name="Deflator__Base_Year___1997" localSheetId="0">'[2]Module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 hidden="1">{#N/A,#N/A,FALSE,"Fund-II"}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'[4]Evolutie V_C 2003_2007 '!#REF!</definedName>
    <definedName name="Excel_BuiltIn_Database" localSheetId="0">#REF!</definedName>
    <definedName name="Excel_BuiltIn_Database">#REF!</definedName>
    <definedName name="Extra">[5]ExtraScoli!$B$150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[6]Inputs!$A$118:$L$125</definedName>
    <definedName name="Intlfive">[6]Inputs!$A$192:$J$212</definedName>
    <definedName name="Intlfour">[6]Inputs!$A$170:$J$185</definedName>
    <definedName name="Intlseven">[6]Inputs!$A$258:$J$289</definedName>
    <definedName name="Intlsix">[6]Inputs!$A$219:$J$250</definedName>
    <definedName name="Intlthree">[6]Inputs!$A$151:$L$163</definedName>
    <definedName name="Intltwo">[6]Inputs!$A$132:$L$144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[7]Params!$B$3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'[2]Module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'[2]Module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>'[8]_Cash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 hidden="1">{"'Lennar U.S. Partners'!$A$1:$N$53"}</definedName>
    <definedName name="specMTM" localSheetId="0">#REF!</definedName>
    <definedName name="specMTM">#REF!</definedName>
    <definedName name="Spot">[9]Portfolio!$F$15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'[10]Fund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'[2]Module 6_Condensed Budget'!#REF!</definedName>
    <definedName name="Total_Population">'[2]Module 6_Condensed Budget'!#REF!</definedName>
    <definedName name="Total_Print">'[11]ROLLUP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2" i="1" l="1"/>
  <c r="E133" i="1" s="1"/>
  <c r="E120" i="1"/>
  <c r="E96" i="1"/>
  <c r="E97" i="1" s="1"/>
  <c r="E84" i="1"/>
  <c r="E85" i="1" s="1"/>
  <c r="E60" i="1"/>
  <c r="E33" i="1"/>
  <c r="C30" i="1"/>
  <c r="C20" i="1"/>
  <c r="D20" i="1" s="1"/>
  <c r="G13" i="1"/>
  <c r="A13" i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B10" i="1"/>
  <c r="B11" i="1" s="1"/>
  <c r="D4" i="1"/>
  <c r="F11" i="1" l="1"/>
  <c r="G11" i="1" s="1"/>
  <c r="B12" i="1"/>
  <c r="E61" i="1"/>
  <c r="E98" i="1"/>
  <c r="E34" i="1"/>
  <c r="E86" i="1"/>
  <c r="E121" i="1"/>
  <c r="E134" i="1"/>
  <c r="F10" i="1"/>
  <c r="C158" i="1"/>
  <c r="E87" i="1" l="1"/>
  <c r="E35" i="1"/>
  <c r="E99" i="1"/>
  <c r="G10" i="1"/>
  <c r="E62" i="1"/>
  <c r="E135" i="1"/>
  <c r="E122" i="1"/>
  <c r="F12" i="1"/>
  <c r="G12" i="1" s="1"/>
  <c r="B13" i="1"/>
  <c r="B14" i="1" s="1"/>
  <c r="D35" i="1"/>
  <c r="D36" i="1" s="1"/>
  <c r="E136" i="1" l="1"/>
  <c r="E63" i="1"/>
  <c r="E100" i="1"/>
  <c r="B15" i="1"/>
  <c r="F14" i="1"/>
  <c r="E36" i="1"/>
  <c r="E123" i="1"/>
  <c r="E88" i="1"/>
  <c r="E124" i="1" l="1"/>
  <c r="G14" i="1"/>
  <c r="F15" i="1"/>
  <c r="G15" i="1" s="1"/>
  <c r="B16" i="1"/>
  <c r="E89" i="1"/>
  <c r="E37" i="1"/>
  <c r="E101" i="1"/>
  <c r="D37" i="1"/>
  <c r="E64" i="1"/>
  <c r="E137" i="1"/>
  <c r="E38" i="1" l="1"/>
  <c r="F16" i="1"/>
  <c r="G16" i="1" s="1"/>
  <c r="B17" i="1"/>
  <c r="E138" i="1"/>
  <c r="E102" i="1"/>
  <c r="E90" i="1"/>
  <c r="E65" i="1"/>
  <c r="D38" i="1"/>
  <c r="E125" i="1"/>
  <c r="D39" i="1" l="1"/>
  <c r="E91" i="1"/>
  <c r="E103" i="1"/>
  <c r="E139" i="1"/>
  <c r="E126" i="1"/>
  <c r="F17" i="1"/>
  <c r="B18" i="1"/>
  <c r="D40" i="1"/>
  <c r="E39" i="1"/>
  <c r="E66" i="1"/>
  <c r="E40" i="1" l="1"/>
  <c r="B19" i="1"/>
  <c r="F18" i="1"/>
  <c r="G18" i="1" s="1"/>
  <c r="G17" i="1"/>
  <c r="E127" i="1"/>
  <c r="E140" i="1"/>
  <c r="E104" i="1"/>
  <c r="E67" i="1"/>
  <c r="E92" i="1"/>
  <c r="E68" i="1" l="1"/>
  <c r="E105" i="1"/>
  <c r="E141" i="1"/>
  <c r="E128" i="1"/>
  <c r="B21" i="1"/>
  <c r="F19" i="1"/>
  <c r="E93" i="1"/>
  <c r="E41" i="1"/>
  <c r="D41" i="1"/>
  <c r="D42" i="1" s="1"/>
  <c r="E94" i="1" l="1"/>
  <c r="G19" i="1"/>
  <c r="F21" i="1"/>
  <c r="G21" i="1" s="1"/>
  <c r="B22" i="1"/>
  <c r="E129" i="1"/>
  <c r="E142" i="1"/>
  <c r="E106" i="1"/>
  <c r="E42" i="1"/>
  <c r="D43" i="1" s="1"/>
  <c r="E69" i="1"/>
  <c r="E107" i="1" l="1"/>
  <c r="E143" i="1"/>
  <c r="E43" i="1"/>
  <c r="E130" i="1"/>
  <c r="F22" i="1"/>
  <c r="B23" i="1"/>
  <c r="E70" i="1"/>
  <c r="G22" i="1" l="1"/>
  <c r="E44" i="1"/>
  <c r="B24" i="1"/>
  <c r="F23" i="1"/>
  <c r="G23" i="1" s="1"/>
  <c r="E144" i="1"/>
  <c r="E71" i="1"/>
  <c r="E108" i="1"/>
  <c r="D44" i="1"/>
  <c r="E72" i="1" l="1"/>
  <c r="E145" i="1"/>
  <c r="F24" i="1"/>
  <c r="G24" i="1" s="1"/>
  <c r="B25" i="1"/>
  <c r="E45" i="1"/>
  <c r="D45" i="1"/>
  <c r="D46" i="1" s="1"/>
  <c r="E109" i="1"/>
  <c r="E110" i="1" l="1"/>
  <c r="E46" i="1"/>
  <c r="B26" i="1"/>
  <c r="F25" i="1"/>
  <c r="E146" i="1"/>
  <c r="E73" i="1"/>
  <c r="G25" i="1" l="1"/>
  <c r="E74" i="1"/>
  <c r="E147" i="1"/>
  <c r="B27" i="1"/>
  <c r="F26" i="1"/>
  <c r="G26" i="1" s="1"/>
  <c r="E47" i="1"/>
  <c r="E111" i="1"/>
  <c r="D47" i="1"/>
  <c r="D48" i="1" l="1"/>
  <c r="E112" i="1"/>
  <c r="E48" i="1"/>
  <c r="B28" i="1"/>
  <c r="F27" i="1"/>
  <c r="G27" i="1" s="1"/>
  <c r="E148" i="1"/>
  <c r="E75" i="1"/>
  <c r="E76" i="1" l="1"/>
  <c r="E149" i="1"/>
  <c r="B29" i="1"/>
  <c r="F28" i="1"/>
  <c r="E49" i="1"/>
  <c r="E113" i="1"/>
  <c r="D49" i="1"/>
  <c r="D50" i="1" s="1"/>
  <c r="E114" i="1" l="1"/>
  <c r="E50" i="1"/>
  <c r="G28" i="1"/>
  <c r="F30" i="1"/>
  <c r="B31" i="1"/>
  <c r="F29" i="1"/>
  <c r="G29" i="1" s="1"/>
  <c r="E150" i="1"/>
  <c r="E77" i="1"/>
  <c r="E78" i="1" l="1"/>
  <c r="E151" i="1"/>
  <c r="B32" i="1"/>
  <c r="F31" i="1"/>
  <c r="G31" i="1" s="1"/>
  <c r="E51" i="1"/>
  <c r="E115" i="1"/>
  <c r="D51" i="1"/>
  <c r="D52" i="1" s="1"/>
  <c r="E116" i="1" l="1"/>
  <c r="E52" i="1"/>
  <c r="B33" i="1"/>
  <c r="F32" i="1"/>
  <c r="G32" i="1" s="1"/>
  <c r="E152" i="1"/>
  <c r="E79" i="1"/>
  <c r="E80" i="1" l="1"/>
  <c r="B34" i="1"/>
  <c r="F33" i="1"/>
  <c r="G33" i="1" s="1"/>
  <c r="E53" i="1"/>
  <c r="E153" i="1"/>
  <c r="E117" i="1"/>
  <c r="D53" i="1"/>
  <c r="D54" i="1" s="1"/>
  <c r="E118" i="1" l="1"/>
  <c r="E154" i="1"/>
  <c r="E54" i="1"/>
  <c r="D55" i="1"/>
  <c r="B35" i="1"/>
  <c r="F34" i="1"/>
  <c r="E81" i="1"/>
  <c r="E82" i="1" l="1"/>
  <c r="G34" i="1"/>
  <c r="F35" i="1"/>
  <c r="B36" i="1"/>
  <c r="E55" i="1"/>
  <c r="E155" i="1"/>
  <c r="F36" i="1" l="1"/>
  <c r="G36" i="1" s="1"/>
  <c r="B37" i="1"/>
  <c r="G35" i="1"/>
  <c r="E156" i="1"/>
  <c r="E56" i="1"/>
  <c r="D56" i="1"/>
  <c r="D57" i="1" s="1"/>
  <c r="E57" i="1" l="1"/>
  <c r="B38" i="1"/>
  <c r="F37" i="1"/>
  <c r="D58" i="1"/>
  <c r="E157" i="1"/>
  <c r="G37" i="1" l="1"/>
  <c r="B39" i="1"/>
  <c r="F38" i="1"/>
  <c r="G38" i="1" s="1"/>
  <c r="E58" i="1"/>
  <c r="B40" i="1" l="1"/>
  <c r="F39" i="1"/>
  <c r="G39" i="1" s="1"/>
  <c r="D59" i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E158" i="1"/>
  <c r="B41" i="1" l="1"/>
  <c r="F40" i="1"/>
  <c r="G40" i="1" l="1"/>
  <c r="B42" i="1"/>
  <c r="F41" i="1"/>
  <c r="G41" i="1" s="1"/>
  <c r="F42" i="1" l="1"/>
  <c r="G42" i="1" s="1"/>
  <c r="B43" i="1"/>
  <c r="F43" i="1" l="1"/>
  <c r="G43" i="1" s="1"/>
  <c r="B44" i="1"/>
  <c r="B45" i="1" l="1"/>
  <c r="F44" i="1"/>
  <c r="G44" i="1" s="1"/>
  <c r="B46" i="1" l="1"/>
  <c r="F45" i="1"/>
  <c r="G45" i="1" s="1"/>
  <c r="F46" i="1" l="1"/>
  <c r="B47" i="1"/>
  <c r="F47" i="1" l="1"/>
  <c r="B48" i="1"/>
  <c r="G46" i="1"/>
  <c r="F48" i="1" l="1"/>
  <c r="G48" i="1" s="1"/>
  <c r="B49" i="1"/>
  <c r="G47" i="1"/>
  <c r="F49" i="1" l="1"/>
  <c r="B50" i="1"/>
  <c r="F50" i="1" l="1"/>
  <c r="G50" i="1" s="1"/>
  <c r="B51" i="1"/>
  <c r="G49" i="1"/>
  <c r="F51" i="1" l="1"/>
  <c r="B52" i="1"/>
  <c r="B53" i="1" l="1"/>
  <c r="F52" i="1"/>
  <c r="G52" i="1" s="1"/>
  <c r="G51" i="1"/>
  <c r="B54" i="1" l="1"/>
  <c r="F53" i="1"/>
  <c r="G53" i="1" l="1"/>
  <c r="F54" i="1"/>
  <c r="G54" i="1" s="1"/>
  <c r="B55" i="1"/>
  <c r="B56" i="1" l="1"/>
  <c r="F55" i="1"/>
  <c r="G55" i="1" s="1"/>
  <c r="B57" i="1" l="1"/>
  <c r="F56" i="1"/>
  <c r="G56" i="1" s="1"/>
  <c r="F57" i="1" l="1"/>
  <c r="G57" i="1" s="1"/>
  <c r="B58" i="1"/>
  <c r="B59" i="1" l="1"/>
  <c r="F58" i="1"/>
  <c r="G58" i="1" l="1"/>
  <c r="B60" i="1"/>
  <c r="F59" i="1"/>
  <c r="G59" i="1" l="1"/>
  <c r="F60" i="1"/>
  <c r="G60" i="1" s="1"/>
  <c r="B61" i="1"/>
  <c r="F61" i="1" l="1"/>
  <c r="G61" i="1" s="1"/>
  <c r="B62" i="1"/>
  <c r="F62" i="1" l="1"/>
  <c r="B63" i="1"/>
  <c r="B64" i="1" l="1"/>
  <c r="F63" i="1"/>
  <c r="G63" i="1" s="1"/>
  <c r="G62" i="1"/>
  <c r="B65" i="1" l="1"/>
  <c r="F64" i="1"/>
  <c r="G64" i="1" l="1"/>
  <c r="F65" i="1"/>
  <c r="G65" i="1" s="1"/>
  <c r="B66" i="1"/>
  <c r="F66" i="1" l="1"/>
  <c r="G66" i="1" s="1"/>
  <c r="B67" i="1"/>
  <c r="B68" i="1" l="1"/>
  <c r="F67" i="1"/>
  <c r="G67" i="1" s="1"/>
  <c r="B69" i="1" l="1"/>
  <c r="F68" i="1"/>
  <c r="G68" i="1" s="1"/>
  <c r="F69" i="1" l="1"/>
  <c r="G69" i="1" s="1"/>
  <c r="B70" i="1"/>
  <c r="B71" i="1" l="1"/>
  <c r="F70" i="1"/>
  <c r="G70" i="1" l="1"/>
  <c r="F71" i="1"/>
  <c r="B72" i="1"/>
  <c r="B73" i="1" l="1"/>
  <c r="F72" i="1"/>
  <c r="G72" i="1" s="1"/>
  <c r="G71" i="1"/>
  <c r="F73" i="1" l="1"/>
  <c r="B74" i="1"/>
  <c r="B75" i="1" l="1"/>
  <c r="F74" i="1"/>
  <c r="G74" i="1" s="1"/>
  <c r="G73" i="1"/>
  <c r="B76" i="1" l="1"/>
  <c r="F75" i="1"/>
  <c r="G75" i="1" l="1"/>
  <c r="F76" i="1"/>
  <c r="G76" i="1" s="1"/>
  <c r="B77" i="1"/>
  <c r="B78" i="1" l="1"/>
  <c r="F77" i="1"/>
  <c r="G77" i="1" s="1"/>
  <c r="F78" i="1" l="1"/>
  <c r="B79" i="1"/>
  <c r="F79" i="1" l="1"/>
  <c r="G79" i="1" s="1"/>
  <c r="B80" i="1"/>
  <c r="G78" i="1"/>
  <c r="B81" i="1" l="1"/>
  <c r="F80" i="1"/>
  <c r="G80" i="1" s="1"/>
  <c r="B82" i="1" l="1"/>
  <c r="F81" i="1"/>
  <c r="G81" i="1" s="1"/>
  <c r="B83" i="1" l="1"/>
  <c r="F82" i="1"/>
  <c r="G82" i="1" l="1"/>
  <c r="B84" i="1"/>
  <c r="F83" i="1"/>
  <c r="G83" i="1" l="1"/>
  <c r="F84" i="1"/>
  <c r="G84" i="1" s="1"/>
  <c r="B85" i="1"/>
  <c r="B86" i="1" l="1"/>
  <c r="F85" i="1"/>
  <c r="G85" i="1" s="1"/>
  <c r="B87" i="1" l="1"/>
  <c r="F86" i="1"/>
  <c r="G86" i="1" s="1"/>
  <c r="F87" i="1" l="1"/>
  <c r="B88" i="1"/>
  <c r="F88" i="1" l="1"/>
  <c r="G88" i="1" s="1"/>
  <c r="B89" i="1"/>
  <c r="G87" i="1"/>
  <c r="B90" i="1" l="1"/>
  <c r="F89" i="1"/>
  <c r="G89" i="1" l="1"/>
  <c r="F90" i="1"/>
  <c r="G90" i="1" s="1"/>
  <c r="B91" i="1"/>
  <c r="B92" i="1" l="1"/>
  <c r="F91" i="1"/>
  <c r="G91" i="1" s="1"/>
  <c r="B93" i="1" l="1"/>
  <c r="F92" i="1"/>
  <c r="G92" i="1" s="1"/>
  <c r="B94" i="1" l="1"/>
  <c r="F93" i="1"/>
  <c r="G93" i="1" s="1"/>
  <c r="B95" i="1" l="1"/>
  <c r="F94" i="1"/>
  <c r="G94" i="1" l="1"/>
  <c r="F95" i="1"/>
  <c r="B96" i="1"/>
  <c r="F96" i="1" l="1"/>
  <c r="G96" i="1" s="1"/>
  <c r="B97" i="1"/>
  <c r="G95" i="1"/>
  <c r="B98" i="1" l="1"/>
  <c r="F97" i="1"/>
  <c r="G97" i="1" l="1"/>
  <c r="F98" i="1"/>
  <c r="G98" i="1" s="1"/>
  <c r="B99" i="1"/>
  <c r="B100" i="1" l="1"/>
  <c r="F99" i="1"/>
  <c r="G99" i="1" s="1"/>
  <c r="B101" i="1" l="1"/>
  <c r="F100" i="1"/>
  <c r="G100" i="1" l="1"/>
  <c r="F101" i="1"/>
  <c r="G101" i="1" s="1"/>
  <c r="B102" i="1"/>
  <c r="B103" i="1" l="1"/>
  <c r="F102" i="1"/>
  <c r="G102" i="1" s="1"/>
  <c r="B104" i="1" l="1"/>
  <c r="F103" i="1"/>
  <c r="G103" i="1" s="1"/>
  <c r="F104" i="1" l="1"/>
  <c r="G104" i="1" s="1"/>
  <c r="B105" i="1"/>
  <c r="F105" i="1" l="1"/>
  <c r="G105" i="1" s="1"/>
  <c r="B106" i="1"/>
  <c r="B107" i="1" l="1"/>
  <c r="F106" i="1"/>
  <c r="G106" i="1" l="1"/>
  <c r="F107" i="1"/>
  <c r="B108" i="1"/>
  <c r="G107" i="1" l="1"/>
  <c r="F108" i="1"/>
  <c r="G108" i="1" s="1"/>
  <c r="B109" i="1"/>
  <c r="F109" i="1" l="1"/>
  <c r="G109" i="1" s="1"/>
  <c r="B110" i="1"/>
  <c r="F110" i="1" l="1"/>
  <c r="B111" i="1"/>
  <c r="B112" i="1" l="1"/>
  <c r="F111" i="1"/>
  <c r="G111" i="1" s="1"/>
  <c r="G110" i="1"/>
  <c r="B113" i="1" l="1"/>
  <c r="F112" i="1"/>
  <c r="G112" i="1" l="1"/>
  <c r="F113" i="1"/>
  <c r="G113" i="1" s="1"/>
  <c r="B114" i="1"/>
  <c r="F114" i="1" l="1"/>
  <c r="G114" i="1" s="1"/>
  <c r="B115" i="1"/>
  <c r="F115" i="1" l="1"/>
  <c r="G115" i="1" s="1"/>
  <c r="B116" i="1"/>
  <c r="F116" i="1" l="1"/>
  <c r="G116" i="1" s="1"/>
  <c r="B117" i="1"/>
  <c r="F117" i="1" l="1"/>
  <c r="G117" i="1" s="1"/>
  <c r="B118" i="1"/>
  <c r="B119" i="1" l="1"/>
  <c r="F118" i="1"/>
  <c r="G118" i="1" l="1"/>
  <c r="B120" i="1"/>
  <c r="F119" i="1"/>
  <c r="G119" i="1" l="1"/>
  <c r="B121" i="1"/>
  <c r="F120" i="1"/>
  <c r="G120" i="1" s="1"/>
  <c r="B122" i="1" l="1"/>
  <c r="F121" i="1"/>
  <c r="G121" i="1" s="1"/>
  <c r="B123" i="1" l="1"/>
  <c r="F122" i="1"/>
  <c r="G122" i="1" l="1"/>
  <c r="F123" i="1"/>
  <c r="G123" i="1" s="1"/>
  <c r="B124" i="1"/>
  <c r="B125" i="1" l="1"/>
  <c r="F124" i="1"/>
  <c r="G124" i="1" s="1"/>
  <c r="B126" i="1" l="1"/>
  <c r="F125" i="1"/>
  <c r="G125" i="1" l="1"/>
  <c r="F126" i="1"/>
  <c r="G126" i="1" s="1"/>
  <c r="B127" i="1"/>
  <c r="B128" i="1" l="1"/>
  <c r="F127" i="1"/>
  <c r="G127" i="1" s="1"/>
  <c r="F128" i="1" l="1"/>
  <c r="G128" i="1" s="1"/>
  <c r="B129" i="1"/>
  <c r="F129" i="1" l="1"/>
  <c r="G129" i="1" s="1"/>
  <c r="B130" i="1"/>
  <c r="B131" i="1" l="1"/>
  <c r="F130" i="1"/>
  <c r="G130" i="1" l="1"/>
  <c r="F131" i="1"/>
  <c r="B132" i="1"/>
  <c r="F132" i="1" l="1"/>
  <c r="G132" i="1" s="1"/>
  <c r="B133" i="1"/>
  <c r="G131" i="1"/>
  <c r="B134" i="1" l="1"/>
  <c r="F133" i="1"/>
  <c r="G133" i="1" l="1"/>
  <c r="B135" i="1"/>
  <c r="F134" i="1"/>
  <c r="G134" i="1" s="1"/>
  <c r="B136" i="1" l="1"/>
  <c r="F135" i="1"/>
  <c r="G135" i="1" s="1"/>
  <c r="B137" i="1" l="1"/>
  <c r="F136" i="1"/>
  <c r="G136" i="1" s="1"/>
  <c r="B138" i="1" l="1"/>
  <c r="F137" i="1"/>
  <c r="G137" i="1" s="1"/>
  <c r="B139" i="1" l="1"/>
  <c r="F138" i="1"/>
  <c r="G138" i="1" s="1"/>
  <c r="F139" i="1" l="1"/>
  <c r="G139" i="1" s="1"/>
  <c r="B140" i="1"/>
  <c r="B141" i="1" l="1"/>
  <c r="F140" i="1"/>
  <c r="G140" i="1" s="1"/>
  <c r="F141" i="1" l="1"/>
  <c r="G141" i="1" s="1"/>
  <c r="B142" i="1"/>
  <c r="F142" i="1" l="1"/>
  <c r="B143" i="1"/>
  <c r="F143" i="1" l="1"/>
  <c r="B144" i="1"/>
  <c r="G142" i="1"/>
  <c r="B145" i="1" l="1"/>
  <c r="F144" i="1"/>
  <c r="G144" i="1" s="1"/>
  <c r="G143" i="1"/>
  <c r="B146" i="1" l="1"/>
  <c r="F145" i="1"/>
  <c r="G145" i="1" l="1"/>
  <c r="B147" i="1"/>
  <c r="F146" i="1"/>
  <c r="G146" i="1" s="1"/>
  <c r="B148" i="1" l="1"/>
  <c r="F147" i="1"/>
  <c r="G147" i="1" s="1"/>
  <c r="F148" i="1" l="1"/>
  <c r="G148" i="1" s="1"/>
  <c r="B149" i="1"/>
  <c r="B150" i="1" l="1"/>
  <c r="F149" i="1"/>
  <c r="G149" i="1" s="1"/>
  <c r="F150" i="1" l="1"/>
  <c r="G150" i="1" s="1"/>
  <c r="B151" i="1"/>
  <c r="B152" i="1" l="1"/>
  <c r="F151" i="1"/>
  <c r="G151" i="1" s="1"/>
  <c r="F152" i="1" l="1"/>
  <c r="G152" i="1" s="1"/>
  <c r="B153" i="1"/>
  <c r="F153" i="1" l="1"/>
  <c r="G153" i="1" s="1"/>
  <c r="B154" i="1"/>
  <c r="F154" i="1" l="1"/>
  <c r="B155" i="1"/>
  <c r="B156" i="1" l="1"/>
  <c r="F155" i="1"/>
  <c r="G154" i="1"/>
  <c r="G155" i="1" l="1"/>
  <c r="F156" i="1"/>
  <c r="G156" i="1" s="1"/>
  <c r="G158" i="1" s="1"/>
  <c r="B157" i="1"/>
  <c r="F157" i="1" s="1"/>
  <c r="F158" i="1" l="1"/>
  <c r="G157" i="1"/>
</calcChain>
</file>

<file path=xl/sharedStrings.xml><?xml version="1.0" encoding="utf-8"?>
<sst xmlns="http://schemas.openxmlformats.org/spreadsheetml/2006/main" count="13" uniqueCount="11">
  <si>
    <t>Valoarea</t>
  </si>
  <si>
    <t>ron</t>
  </si>
  <si>
    <t>Dobanda</t>
  </si>
  <si>
    <t>Marja</t>
  </si>
  <si>
    <t>Data</t>
  </si>
  <si>
    <t>Trageri</t>
  </si>
  <si>
    <t>Sold credit</t>
  </si>
  <si>
    <t>Rata principal</t>
  </si>
  <si>
    <t>Total</t>
  </si>
  <si>
    <t>Robor 1M/3M/6M</t>
  </si>
  <si>
    <t>Grafic de tragere si rambursare estimativ imprumut 22.000.000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</si>
</sst>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3" fontId="3" fillId="0" borderId="0" xfId="1" applyFont="1"/>
    <xf numFmtId="10" fontId="0" fillId="0" borderId="0" xfId="2" applyNumberFormat="1" applyFont="1"/>
    <xf numFmtId="43" fontId="0" fillId="0" borderId="0" xfId="0" applyNumberFormat="1"/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43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2" borderId="1" xfId="0" applyNumberForma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164" fontId="2" fillId="0" borderId="1" xfId="0" applyNumberFormat="1" applyFont="1" applyBorder="1"/>
    <xf numFmtId="43" fontId="2" fillId="0" borderId="1" xfId="1" applyFont="1" applyBorder="1"/>
    <xf numFmtId="43" fontId="4" fillId="0" borderId="1" xfId="0" applyNumberFormat="1" applyFont="1" applyBorder="1"/>
    <xf numFmtId="43" fontId="2" fillId="0" borderId="1" xfId="0" applyNumberFormat="1" applyFont="1" applyBorder="1"/>
    <xf numFmtId="0" fontId="2" fillId="0" borderId="0" xfId="0" applyFont="1"/>
    <xf numFmtId="164" fontId="4" fillId="0" borderId="1" xfId="0" applyNumberFormat="1" applyFont="1" applyBorder="1"/>
    <xf numFmtId="0" fontId="4" fillId="0" borderId="1" xfId="0" applyFont="1" applyBorder="1"/>
    <xf numFmtId="43" fontId="4" fillId="0" borderId="1" xfId="1" applyFont="1" applyBorder="1"/>
    <xf numFmtId="0" fontId="4" fillId="0" borderId="0" xfId="0" applyFont="1"/>
    <xf numFmtId="164" fontId="0" fillId="3" borderId="1" xfId="0" applyNumberFormat="1" applyFill="1" applyBorder="1"/>
    <xf numFmtId="0" fontId="0" fillId="3" borderId="1" xfId="0" applyFill="1" applyBorder="1"/>
    <xf numFmtId="43" fontId="0" fillId="3" borderId="1" xfId="0" applyNumberFormat="1" applyFill="1" applyBorder="1"/>
    <xf numFmtId="43" fontId="0" fillId="3" borderId="1" xfId="1" applyFont="1" applyFill="1" applyBorder="1"/>
    <xf numFmtId="0" fontId="0" fillId="3" borderId="0" xfId="0" applyFill="1"/>
    <xf numFmtId="0" fontId="3" fillId="0" borderId="1" xfId="0" applyFont="1" applyBorder="1"/>
    <xf numFmtId="43" fontId="3" fillId="0" borderId="1" xfId="1" applyFont="1" applyBorder="1"/>
    <xf numFmtId="43" fontId="3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EFORIE\ASISTENTA%20CURENTA\IMPRUMUTURI%20NOI\IMPRUMUT%202026\PROCEDURA\SERV%20DATORIEI%2028.01.26_22%20mil.xlsx" TargetMode="External"/><Relationship Id="rId1" Type="http://schemas.openxmlformats.org/officeDocument/2006/relationships/externalLinkPath" Target="SERV%20DATORIEI%2028.01.26_22%20m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iana/InvestitiiPS1/2009/R6_18august/Diana/InvestitiiPS1/2005/Rectificare_09dec05/BugetLocal_R9_22dec05/2002/Rectificare5_decVirare2/Autofinantare_nov/A_ANEXA3_nov.xls" TargetMode="External"/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ADU%2025.05.2017/radu%2025.04.206/primarii/ARHIVA/sinaia/CREDIT%202017/Grafic%20Sinaia.xlsx" TargetMode="External"/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mark%20birnbaum/Desktop/BaiaMareenglexe/Romanian%20Financial%20Analysis%20Model.xls" TargetMode="External"/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mbank 4"/>
      <sheetName val="credit eximbank 85"/>
      <sheetName val="CREDIT ref 7.2 MIO"/>
      <sheetName val="credit nou fd UE 7.5 mio"/>
      <sheetName val="UNICREDIT 2024"/>
      <sheetName val="credit trezo 2025"/>
      <sheetName val="credit nou 2026"/>
      <sheetName val="anexa 1.3"/>
      <sheetName val="centralizare credite"/>
      <sheetName val="grad indatorare"/>
      <sheetName val="anexa 1.4"/>
      <sheetName val="serv datoriei 2021-2023"/>
      <sheetName val="serv datoriei"/>
      <sheetName val="1.2 fara fonduri ue"/>
      <sheetName val="SD Eforie 10 ani"/>
      <sheetName val="2025"/>
      <sheetName val="dec 2024"/>
      <sheetName val="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53FE-5942-468E-AD1E-0BE6D421F8B1}">
  <dimension ref="A1:G158"/>
  <sheetViews>
    <sheetView tabSelected="1" workbookViewId="0">
      <selection activeCell="G74" sqref="G74"/>
    </sheetView>
  </sheetViews>
  <sheetFormatPr defaultRowHeight="14.4" x14ac:dyDescent="0.3"/>
  <cols>
    <col min="1" max="1" width="4" bestFit="1" customWidth="1"/>
    <col min="2" max="2" width="9.88671875" bestFit="1" customWidth="1"/>
    <col min="3" max="3" width="14" bestFit="1" customWidth="1"/>
    <col min="4" max="4" width="17" customWidth="1"/>
    <col min="5" max="5" width="13.88671875" customWidth="1"/>
    <col min="6" max="6" width="14.33203125" bestFit="1" customWidth="1"/>
    <col min="7" max="7" width="14.109375" bestFit="1" customWidth="1"/>
  </cols>
  <sheetData>
    <row r="1" spans="1:7" x14ac:dyDescent="0.3">
      <c r="C1" s="1" t="s">
        <v>10</v>
      </c>
    </row>
    <row r="3" spans="1:7" x14ac:dyDescent="0.3">
      <c r="B3" s="1" t="s">
        <v>0</v>
      </c>
      <c r="C3" s="1"/>
      <c r="D3" s="2">
        <v>22000000</v>
      </c>
      <c r="E3" s="1" t="s">
        <v>1</v>
      </c>
      <c r="F3" s="1"/>
      <c r="G3" s="1"/>
    </row>
    <row r="4" spans="1:7" x14ac:dyDescent="0.3">
      <c r="B4" t="s">
        <v>2</v>
      </c>
      <c r="D4" s="3">
        <f>D5+D6</f>
        <v>0</v>
      </c>
      <c r="E4" s="4"/>
    </row>
    <row r="5" spans="1:7" x14ac:dyDescent="0.3">
      <c r="B5" t="s">
        <v>9</v>
      </c>
      <c r="D5" s="3"/>
      <c r="E5" s="4"/>
    </row>
    <row r="6" spans="1:7" x14ac:dyDescent="0.3">
      <c r="B6" t="s">
        <v>3</v>
      </c>
      <c r="D6" s="3"/>
    </row>
    <row r="7" spans="1:7" x14ac:dyDescent="0.3">
      <c r="E7" s="4"/>
    </row>
    <row r="8" spans="1:7" x14ac:dyDescent="0.3">
      <c r="B8" s="5" t="s">
        <v>4</v>
      </c>
      <c r="C8" s="5" t="s">
        <v>5</v>
      </c>
      <c r="D8" s="5" t="s">
        <v>6</v>
      </c>
      <c r="E8" s="5" t="s">
        <v>7</v>
      </c>
      <c r="F8" s="5" t="s">
        <v>2</v>
      </c>
      <c r="G8" s="5" t="s">
        <v>8</v>
      </c>
    </row>
    <row r="9" spans="1:7" x14ac:dyDescent="0.3">
      <c r="B9" s="6">
        <v>46053</v>
      </c>
      <c r="C9" s="7"/>
      <c r="D9" s="7">
        <v>0</v>
      </c>
      <c r="E9" s="8"/>
      <c r="F9" s="7"/>
      <c r="G9" s="9"/>
    </row>
    <row r="10" spans="1:7" x14ac:dyDescent="0.3">
      <c r="B10" s="6">
        <f t="shared" ref="B10:B73" si="0">EOMONTH(B9,1)</f>
        <v>46081</v>
      </c>
      <c r="C10" s="8"/>
      <c r="D10" s="7">
        <f t="shared" ref="D10:D19" si="1">D9+C10</f>
        <v>0</v>
      </c>
      <c r="E10" s="8"/>
      <c r="F10" s="7">
        <f t="shared" ref="F10:F19" si="2">(B10-B9)*$D$4*D9/360</f>
        <v>0</v>
      </c>
      <c r="G10" s="9">
        <f t="shared" ref="G10:G75" si="3">E10+F10</f>
        <v>0</v>
      </c>
    </row>
    <row r="11" spans="1:7" x14ac:dyDescent="0.3">
      <c r="B11" s="6">
        <f t="shared" si="0"/>
        <v>46112</v>
      </c>
      <c r="C11" s="8"/>
      <c r="D11" s="7">
        <f t="shared" si="1"/>
        <v>0</v>
      </c>
      <c r="E11" s="8"/>
      <c r="F11" s="7">
        <f t="shared" si="2"/>
        <v>0</v>
      </c>
      <c r="G11" s="9">
        <f t="shared" si="3"/>
        <v>0</v>
      </c>
    </row>
    <row r="12" spans="1:7" x14ac:dyDescent="0.3">
      <c r="A12">
        <v>1</v>
      </c>
      <c r="B12" s="6">
        <f t="shared" si="0"/>
        <v>46142</v>
      </c>
      <c r="C12" s="7"/>
      <c r="D12" s="7">
        <f t="shared" si="1"/>
        <v>0</v>
      </c>
      <c r="E12" s="8"/>
      <c r="F12" s="7">
        <f t="shared" si="2"/>
        <v>0</v>
      </c>
      <c r="G12" s="9">
        <f t="shared" si="3"/>
        <v>0</v>
      </c>
    </row>
    <row r="13" spans="1:7" x14ac:dyDescent="0.3">
      <c r="A13">
        <f t="shared" ref="A13:A76" si="4">A12+1</f>
        <v>2</v>
      </c>
      <c r="B13" s="6">
        <f t="shared" si="0"/>
        <v>46173</v>
      </c>
      <c r="C13" s="8"/>
      <c r="D13" s="7">
        <f t="shared" si="1"/>
        <v>0</v>
      </c>
      <c r="E13" s="8"/>
      <c r="F13" s="7"/>
      <c r="G13" s="9">
        <f t="shared" si="3"/>
        <v>0</v>
      </c>
    </row>
    <row r="14" spans="1:7" x14ac:dyDescent="0.3">
      <c r="A14">
        <f t="shared" si="4"/>
        <v>3</v>
      </c>
      <c r="B14" s="6">
        <f t="shared" si="0"/>
        <v>46203</v>
      </c>
      <c r="C14" s="7"/>
      <c r="D14" s="7">
        <f t="shared" si="1"/>
        <v>0</v>
      </c>
      <c r="E14" s="8"/>
      <c r="F14" s="7">
        <f t="shared" si="2"/>
        <v>0</v>
      </c>
      <c r="G14" s="9">
        <f t="shared" si="3"/>
        <v>0</v>
      </c>
    </row>
    <row r="15" spans="1:7" x14ac:dyDescent="0.3">
      <c r="A15">
        <f t="shared" si="4"/>
        <v>4</v>
      </c>
      <c r="B15" s="6">
        <f t="shared" si="0"/>
        <v>46234</v>
      </c>
      <c r="C15" s="8"/>
      <c r="D15" s="7">
        <f t="shared" si="1"/>
        <v>0</v>
      </c>
      <c r="E15" s="8"/>
      <c r="F15" s="7">
        <f t="shared" si="2"/>
        <v>0</v>
      </c>
      <c r="G15" s="9">
        <f t="shared" si="3"/>
        <v>0</v>
      </c>
    </row>
    <row r="16" spans="1:7" x14ac:dyDescent="0.3">
      <c r="A16">
        <f t="shared" si="4"/>
        <v>5</v>
      </c>
      <c r="B16" s="6">
        <f t="shared" si="0"/>
        <v>46265</v>
      </c>
      <c r="C16" s="9"/>
      <c r="D16" s="7">
        <f t="shared" si="1"/>
        <v>0</v>
      </c>
      <c r="E16" s="8"/>
      <c r="F16" s="7">
        <f t="shared" si="2"/>
        <v>0</v>
      </c>
      <c r="G16" s="9">
        <f t="shared" si="3"/>
        <v>0</v>
      </c>
    </row>
    <row r="17" spans="1:7" x14ac:dyDescent="0.3">
      <c r="A17">
        <f t="shared" si="4"/>
        <v>6</v>
      </c>
      <c r="B17" s="6">
        <f t="shared" si="0"/>
        <v>46295</v>
      </c>
      <c r="C17" s="7"/>
      <c r="D17" s="7">
        <f t="shared" si="1"/>
        <v>0</v>
      </c>
      <c r="E17" s="8"/>
      <c r="F17" s="7">
        <f t="shared" si="2"/>
        <v>0</v>
      </c>
      <c r="G17" s="9">
        <f t="shared" si="3"/>
        <v>0</v>
      </c>
    </row>
    <row r="18" spans="1:7" x14ac:dyDescent="0.3">
      <c r="A18">
        <f t="shared" si="4"/>
        <v>7</v>
      </c>
      <c r="B18" s="6">
        <f t="shared" si="0"/>
        <v>46326</v>
      </c>
      <c r="C18" s="7"/>
      <c r="D18" s="7">
        <f t="shared" si="1"/>
        <v>0</v>
      </c>
      <c r="E18" s="8"/>
      <c r="F18" s="7">
        <f t="shared" si="2"/>
        <v>0</v>
      </c>
      <c r="G18" s="9">
        <f t="shared" si="3"/>
        <v>0</v>
      </c>
    </row>
    <row r="19" spans="1:7" x14ac:dyDescent="0.3">
      <c r="A19">
        <f t="shared" si="4"/>
        <v>8</v>
      </c>
      <c r="B19" s="6">
        <f t="shared" si="0"/>
        <v>46356</v>
      </c>
      <c r="C19" s="9"/>
      <c r="D19" s="7">
        <f t="shared" si="1"/>
        <v>0</v>
      </c>
      <c r="E19" s="8"/>
      <c r="F19" s="7">
        <f t="shared" si="2"/>
        <v>0</v>
      </c>
      <c r="G19" s="9">
        <f t="shared" si="3"/>
        <v>0</v>
      </c>
    </row>
    <row r="20" spans="1:7" x14ac:dyDescent="0.3">
      <c r="A20">
        <v>9</v>
      </c>
      <c r="B20" s="6">
        <v>46357</v>
      </c>
      <c r="C20" s="9">
        <f>0.25*D3</f>
        <v>5500000</v>
      </c>
      <c r="D20" s="7">
        <f>C20</f>
        <v>5500000</v>
      </c>
      <c r="E20" s="8"/>
      <c r="F20" s="7"/>
      <c r="G20" s="9"/>
    </row>
    <row r="21" spans="1:7" s="14" customFormat="1" x14ac:dyDescent="0.3">
      <c r="A21">
        <f>A19+1</f>
        <v>9</v>
      </c>
      <c r="B21" s="10">
        <f>EOMONTH(B19,1)</f>
        <v>46387</v>
      </c>
      <c r="C21" s="11"/>
      <c r="D21" s="12">
        <f>D19+C20</f>
        <v>5500000</v>
      </c>
      <c r="E21" s="13"/>
      <c r="F21" s="12">
        <f>(B21-B20)*D20*D4/360</f>
        <v>0</v>
      </c>
      <c r="G21" s="11">
        <f t="shared" si="3"/>
        <v>0</v>
      </c>
    </row>
    <row r="22" spans="1:7" x14ac:dyDescent="0.3">
      <c r="A22">
        <f t="shared" si="4"/>
        <v>10</v>
      </c>
      <c r="B22" s="6">
        <f t="shared" si="0"/>
        <v>46418</v>
      </c>
      <c r="C22" s="8"/>
      <c r="D22" s="7">
        <f t="shared" ref="D22:D28" si="5">D21+C22</f>
        <v>5500000</v>
      </c>
      <c r="E22" s="9"/>
      <c r="F22" s="7">
        <f>(B22-B21)*$D$4*D21/360</f>
        <v>0</v>
      </c>
      <c r="G22" s="9">
        <f t="shared" si="3"/>
        <v>0</v>
      </c>
    </row>
    <row r="23" spans="1:7" x14ac:dyDescent="0.3">
      <c r="A23">
        <f t="shared" si="4"/>
        <v>11</v>
      </c>
      <c r="B23" s="6">
        <f t="shared" si="0"/>
        <v>46446</v>
      </c>
      <c r="C23" s="8"/>
      <c r="D23" s="7">
        <f t="shared" si="5"/>
        <v>5500000</v>
      </c>
      <c r="E23" s="7"/>
      <c r="F23" s="7">
        <f>(B23-B22)*$D$4*D22/360</f>
        <v>0</v>
      </c>
      <c r="G23" s="9">
        <f t="shared" si="3"/>
        <v>0</v>
      </c>
    </row>
    <row r="24" spans="1:7" x14ac:dyDescent="0.3">
      <c r="A24">
        <f t="shared" si="4"/>
        <v>12</v>
      </c>
      <c r="B24" s="6">
        <f t="shared" si="0"/>
        <v>46477</v>
      </c>
      <c r="C24" s="9"/>
      <c r="D24" s="7">
        <f t="shared" si="5"/>
        <v>5500000</v>
      </c>
      <c r="E24" s="9"/>
      <c r="F24" s="7">
        <f t="shared" ref="F24:F88" si="6">(B24-B23)*$D$4*D23/360</f>
        <v>0</v>
      </c>
      <c r="G24" s="9">
        <f t="shared" si="3"/>
        <v>0</v>
      </c>
    </row>
    <row r="25" spans="1:7" x14ac:dyDescent="0.3">
      <c r="A25">
        <f t="shared" si="4"/>
        <v>13</v>
      </c>
      <c r="B25" s="6">
        <f t="shared" si="0"/>
        <v>46507</v>
      </c>
      <c r="C25" s="8"/>
      <c r="D25" s="7">
        <f t="shared" si="5"/>
        <v>5500000</v>
      </c>
      <c r="E25" s="9"/>
      <c r="F25" s="7">
        <f t="shared" si="6"/>
        <v>0</v>
      </c>
      <c r="G25" s="9">
        <f t="shared" si="3"/>
        <v>0</v>
      </c>
    </row>
    <row r="26" spans="1:7" x14ac:dyDescent="0.3">
      <c r="A26">
        <f t="shared" si="4"/>
        <v>14</v>
      </c>
      <c r="B26" s="6">
        <f t="shared" si="0"/>
        <v>46538</v>
      </c>
      <c r="C26" s="8"/>
      <c r="D26" s="7">
        <f t="shared" si="5"/>
        <v>5500000</v>
      </c>
      <c r="E26" s="9"/>
      <c r="F26" s="7">
        <f t="shared" si="6"/>
        <v>0</v>
      </c>
      <c r="G26" s="9">
        <f t="shared" si="3"/>
        <v>0</v>
      </c>
    </row>
    <row r="27" spans="1:7" x14ac:dyDescent="0.3">
      <c r="A27">
        <f t="shared" si="4"/>
        <v>15</v>
      </c>
      <c r="B27" s="6">
        <f t="shared" si="0"/>
        <v>46568</v>
      </c>
      <c r="C27" s="7">
        <v>0</v>
      </c>
      <c r="D27" s="7">
        <f t="shared" si="5"/>
        <v>5500000</v>
      </c>
      <c r="E27" s="9"/>
      <c r="F27" s="7">
        <f t="shared" si="6"/>
        <v>0</v>
      </c>
      <c r="G27" s="9">
        <f t="shared" si="3"/>
        <v>0</v>
      </c>
    </row>
    <row r="28" spans="1:7" x14ac:dyDescent="0.3">
      <c r="A28">
        <f t="shared" si="4"/>
        <v>16</v>
      </c>
      <c r="B28" s="6">
        <f t="shared" si="0"/>
        <v>46599</v>
      </c>
      <c r="C28" s="8"/>
      <c r="D28" s="7">
        <f t="shared" si="5"/>
        <v>5500000</v>
      </c>
      <c r="E28" s="9"/>
      <c r="F28" s="7">
        <f t="shared" si="6"/>
        <v>0</v>
      </c>
      <c r="G28" s="9">
        <f t="shared" si="3"/>
        <v>0</v>
      </c>
    </row>
    <row r="29" spans="1:7" x14ac:dyDescent="0.3">
      <c r="A29">
        <f t="shared" si="4"/>
        <v>17</v>
      </c>
      <c r="B29" s="6">
        <f t="shared" si="0"/>
        <v>46630</v>
      </c>
      <c r="C29" s="9"/>
      <c r="D29" s="7">
        <f>D28+C29</f>
        <v>5500000</v>
      </c>
      <c r="E29" s="9"/>
      <c r="F29" s="7">
        <f>(B29-B28)*$D$4*D28/360</f>
        <v>0</v>
      </c>
      <c r="G29" s="9">
        <f t="shared" si="3"/>
        <v>0</v>
      </c>
    </row>
    <row r="30" spans="1:7" x14ac:dyDescent="0.3">
      <c r="A30">
        <v>18</v>
      </c>
      <c r="B30" s="6">
        <v>46631</v>
      </c>
      <c r="C30" s="9">
        <f>0.75*D3</f>
        <v>16500000</v>
      </c>
      <c r="D30" s="7">
        <f>D29+C30</f>
        <v>22000000</v>
      </c>
      <c r="E30" s="9"/>
      <c r="F30" s="7">
        <f>(B30-B29)*$D$4*D29/360</f>
        <v>0</v>
      </c>
      <c r="G30" s="9"/>
    </row>
    <row r="31" spans="1:7" s="19" customFormat="1" x14ac:dyDescent="0.3">
      <c r="A31">
        <f>A29+1</f>
        <v>18</v>
      </c>
      <c r="B31" s="15">
        <f>EOMONTH(B29,1)</f>
        <v>46660</v>
      </c>
      <c r="C31" s="16"/>
      <c r="D31" s="17">
        <f>D30</f>
        <v>22000000</v>
      </c>
      <c r="E31" s="16"/>
      <c r="F31" s="18">
        <f>(B31-B30)*$D$4*D29/360</f>
        <v>0</v>
      </c>
      <c r="G31" s="16">
        <f t="shared" si="3"/>
        <v>0</v>
      </c>
    </row>
    <row r="32" spans="1:7" s="23" customFormat="1" x14ac:dyDescent="0.3">
      <c r="A32">
        <f t="shared" si="4"/>
        <v>19</v>
      </c>
      <c r="B32" s="20">
        <f t="shared" si="0"/>
        <v>46691</v>
      </c>
      <c r="C32" s="21"/>
      <c r="D32" s="18">
        <f t="shared" ref="D32:D95" si="7">D31-E31</f>
        <v>22000000</v>
      </c>
      <c r="E32" s="22">
        <v>20000</v>
      </c>
      <c r="F32" s="17">
        <f>(B32-B31)*$D$4*D31/360</f>
        <v>0</v>
      </c>
      <c r="G32" s="22">
        <f t="shared" si="3"/>
        <v>20000</v>
      </c>
    </row>
    <row r="33" spans="1:7" x14ac:dyDescent="0.3">
      <c r="A33">
        <f t="shared" si="4"/>
        <v>20</v>
      </c>
      <c r="B33" s="6">
        <f t="shared" si="0"/>
        <v>46721</v>
      </c>
      <c r="C33" s="8"/>
      <c r="D33" s="7">
        <f t="shared" si="7"/>
        <v>21980000</v>
      </c>
      <c r="E33" s="9">
        <f t="shared" ref="E33:E96" si="8">E32</f>
        <v>20000</v>
      </c>
      <c r="F33" s="7">
        <f t="shared" si="6"/>
        <v>0</v>
      </c>
      <c r="G33" s="9">
        <f t="shared" si="3"/>
        <v>20000</v>
      </c>
    </row>
    <row r="34" spans="1:7" s="14" customFormat="1" x14ac:dyDescent="0.3">
      <c r="A34">
        <f t="shared" si="4"/>
        <v>21</v>
      </c>
      <c r="B34" s="10">
        <f t="shared" si="0"/>
        <v>46752</v>
      </c>
      <c r="C34" s="13"/>
      <c r="D34" s="12">
        <f t="shared" si="7"/>
        <v>21960000</v>
      </c>
      <c r="E34" s="11">
        <f t="shared" si="8"/>
        <v>20000</v>
      </c>
      <c r="F34" s="12">
        <f t="shared" si="6"/>
        <v>0</v>
      </c>
      <c r="G34" s="11">
        <f t="shared" si="3"/>
        <v>20000</v>
      </c>
    </row>
    <row r="35" spans="1:7" x14ac:dyDescent="0.3">
      <c r="A35">
        <f t="shared" si="4"/>
        <v>22</v>
      </c>
      <c r="B35" s="6">
        <f t="shared" si="0"/>
        <v>46783</v>
      </c>
      <c r="C35" s="8"/>
      <c r="D35" s="7">
        <f t="shared" si="7"/>
        <v>21940000</v>
      </c>
      <c r="E35" s="9">
        <f t="shared" si="8"/>
        <v>20000</v>
      </c>
      <c r="F35" s="7">
        <f t="shared" si="6"/>
        <v>0</v>
      </c>
      <c r="G35" s="9">
        <f t="shared" si="3"/>
        <v>20000</v>
      </c>
    </row>
    <row r="36" spans="1:7" x14ac:dyDescent="0.3">
      <c r="A36">
        <f t="shared" si="4"/>
        <v>23</v>
      </c>
      <c r="B36" s="6">
        <f t="shared" si="0"/>
        <v>46812</v>
      </c>
      <c r="C36" s="8"/>
      <c r="D36" s="7">
        <f t="shared" si="7"/>
        <v>21920000</v>
      </c>
      <c r="E36" s="9">
        <f t="shared" si="8"/>
        <v>20000</v>
      </c>
      <c r="F36" s="7">
        <f t="shared" si="6"/>
        <v>0</v>
      </c>
      <c r="G36" s="9">
        <f t="shared" si="3"/>
        <v>20000</v>
      </c>
    </row>
    <row r="37" spans="1:7" x14ac:dyDescent="0.3">
      <c r="A37">
        <f t="shared" si="4"/>
        <v>24</v>
      </c>
      <c r="B37" s="6">
        <f t="shared" si="0"/>
        <v>46843</v>
      </c>
      <c r="C37" s="8"/>
      <c r="D37" s="7">
        <f t="shared" si="7"/>
        <v>21900000</v>
      </c>
      <c r="E37" s="9">
        <f t="shared" si="8"/>
        <v>20000</v>
      </c>
      <c r="F37" s="7">
        <f t="shared" si="6"/>
        <v>0</v>
      </c>
      <c r="G37" s="9">
        <f t="shared" si="3"/>
        <v>20000</v>
      </c>
    </row>
    <row r="38" spans="1:7" x14ac:dyDescent="0.3">
      <c r="A38">
        <f t="shared" si="4"/>
        <v>25</v>
      </c>
      <c r="B38" s="6">
        <f t="shared" si="0"/>
        <v>46873</v>
      </c>
      <c r="C38" s="8"/>
      <c r="D38" s="7">
        <f t="shared" si="7"/>
        <v>21880000</v>
      </c>
      <c r="E38" s="9">
        <f t="shared" si="8"/>
        <v>20000</v>
      </c>
      <c r="F38" s="7">
        <f t="shared" si="6"/>
        <v>0</v>
      </c>
      <c r="G38" s="9">
        <f t="shared" si="3"/>
        <v>20000</v>
      </c>
    </row>
    <row r="39" spans="1:7" x14ac:dyDescent="0.3">
      <c r="A39">
        <f t="shared" si="4"/>
        <v>26</v>
      </c>
      <c r="B39" s="6">
        <f t="shared" si="0"/>
        <v>46904</v>
      </c>
      <c r="C39" s="8"/>
      <c r="D39" s="7">
        <f t="shared" si="7"/>
        <v>21860000</v>
      </c>
      <c r="E39" s="9">
        <f t="shared" si="8"/>
        <v>20000</v>
      </c>
      <c r="F39" s="7">
        <f t="shared" si="6"/>
        <v>0</v>
      </c>
      <c r="G39" s="9">
        <f t="shared" si="3"/>
        <v>20000</v>
      </c>
    </row>
    <row r="40" spans="1:7" x14ac:dyDescent="0.3">
      <c r="A40">
        <f t="shared" si="4"/>
        <v>27</v>
      </c>
      <c r="B40" s="6">
        <f t="shared" si="0"/>
        <v>46934</v>
      </c>
      <c r="C40" s="8"/>
      <c r="D40" s="7">
        <f t="shared" si="7"/>
        <v>21840000</v>
      </c>
      <c r="E40" s="9">
        <f t="shared" si="8"/>
        <v>20000</v>
      </c>
      <c r="F40" s="7">
        <f t="shared" si="6"/>
        <v>0</v>
      </c>
      <c r="G40" s="9">
        <f t="shared" si="3"/>
        <v>20000</v>
      </c>
    </row>
    <row r="41" spans="1:7" x14ac:dyDescent="0.3">
      <c r="A41">
        <f t="shared" si="4"/>
        <v>28</v>
      </c>
      <c r="B41" s="6">
        <f t="shared" si="0"/>
        <v>46965</v>
      </c>
      <c r="C41" s="8"/>
      <c r="D41" s="7">
        <f t="shared" si="7"/>
        <v>21820000</v>
      </c>
      <c r="E41" s="9">
        <f t="shared" si="8"/>
        <v>20000</v>
      </c>
      <c r="F41" s="7">
        <f t="shared" si="6"/>
        <v>0</v>
      </c>
      <c r="G41" s="9">
        <f t="shared" si="3"/>
        <v>20000</v>
      </c>
    </row>
    <row r="42" spans="1:7" x14ac:dyDescent="0.3">
      <c r="A42">
        <f t="shared" si="4"/>
        <v>29</v>
      </c>
      <c r="B42" s="6">
        <f t="shared" si="0"/>
        <v>46996</v>
      </c>
      <c r="C42" s="8"/>
      <c r="D42" s="7">
        <f t="shared" si="7"/>
        <v>21800000</v>
      </c>
      <c r="E42" s="9">
        <f t="shared" si="8"/>
        <v>20000</v>
      </c>
      <c r="F42" s="7">
        <f t="shared" si="6"/>
        <v>0</v>
      </c>
      <c r="G42" s="9">
        <f t="shared" si="3"/>
        <v>20000</v>
      </c>
    </row>
    <row r="43" spans="1:7" x14ac:dyDescent="0.3">
      <c r="A43">
        <f t="shared" si="4"/>
        <v>30</v>
      </c>
      <c r="B43" s="6">
        <f t="shared" si="0"/>
        <v>47026</v>
      </c>
      <c r="C43" s="8"/>
      <c r="D43" s="7">
        <f t="shared" si="7"/>
        <v>21780000</v>
      </c>
      <c r="E43" s="9">
        <f t="shared" si="8"/>
        <v>20000</v>
      </c>
      <c r="F43" s="7">
        <f t="shared" si="6"/>
        <v>0</v>
      </c>
      <c r="G43" s="9">
        <f t="shared" si="3"/>
        <v>20000</v>
      </c>
    </row>
    <row r="44" spans="1:7" x14ac:dyDescent="0.3">
      <c r="A44">
        <f t="shared" si="4"/>
        <v>31</v>
      </c>
      <c r="B44" s="6">
        <f t="shared" si="0"/>
        <v>47057</v>
      </c>
      <c r="C44" s="8"/>
      <c r="D44" s="7">
        <f t="shared" si="7"/>
        <v>21760000</v>
      </c>
      <c r="E44" s="9">
        <f t="shared" si="8"/>
        <v>20000</v>
      </c>
      <c r="F44" s="7">
        <f t="shared" si="6"/>
        <v>0</v>
      </c>
      <c r="G44" s="9">
        <f t="shared" si="3"/>
        <v>20000</v>
      </c>
    </row>
    <row r="45" spans="1:7" x14ac:dyDescent="0.3">
      <c r="A45">
        <f t="shared" si="4"/>
        <v>32</v>
      </c>
      <c r="B45" s="6">
        <f t="shared" si="0"/>
        <v>47087</v>
      </c>
      <c r="C45" s="8"/>
      <c r="D45" s="7">
        <f t="shared" si="7"/>
        <v>21740000</v>
      </c>
      <c r="E45" s="9">
        <f t="shared" si="8"/>
        <v>20000</v>
      </c>
      <c r="F45" s="7">
        <f t="shared" si="6"/>
        <v>0</v>
      </c>
      <c r="G45" s="9">
        <f t="shared" si="3"/>
        <v>20000</v>
      </c>
    </row>
    <row r="46" spans="1:7" s="14" customFormat="1" x14ac:dyDescent="0.3">
      <c r="A46">
        <f t="shared" si="4"/>
        <v>33</v>
      </c>
      <c r="B46" s="10">
        <f t="shared" si="0"/>
        <v>47118</v>
      </c>
      <c r="C46" s="13"/>
      <c r="D46" s="12">
        <f t="shared" si="7"/>
        <v>21720000</v>
      </c>
      <c r="E46" s="11">
        <f t="shared" si="8"/>
        <v>20000</v>
      </c>
      <c r="F46" s="12">
        <f t="shared" si="6"/>
        <v>0</v>
      </c>
      <c r="G46" s="11">
        <f t="shared" si="3"/>
        <v>20000</v>
      </c>
    </row>
    <row r="47" spans="1:7" x14ac:dyDescent="0.3">
      <c r="A47">
        <f t="shared" si="4"/>
        <v>34</v>
      </c>
      <c r="B47" s="6">
        <f t="shared" si="0"/>
        <v>47149</v>
      </c>
      <c r="C47" s="8"/>
      <c r="D47" s="7">
        <f t="shared" si="7"/>
        <v>21700000</v>
      </c>
      <c r="E47" s="9">
        <f t="shared" si="8"/>
        <v>20000</v>
      </c>
      <c r="F47" s="7">
        <f t="shared" si="6"/>
        <v>0</v>
      </c>
      <c r="G47" s="9">
        <f t="shared" si="3"/>
        <v>20000</v>
      </c>
    </row>
    <row r="48" spans="1:7" x14ac:dyDescent="0.3">
      <c r="A48">
        <f t="shared" si="4"/>
        <v>35</v>
      </c>
      <c r="B48" s="6">
        <f t="shared" si="0"/>
        <v>47177</v>
      </c>
      <c r="C48" s="8"/>
      <c r="D48" s="7">
        <f t="shared" si="7"/>
        <v>21680000</v>
      </c>
      <c r="E48" s="9">
        <f t="shared" si="8"/>
        <v>20000</v>
      </c>
      <c r="F48" s="7">
        <f t="shared" si="6"/>
        <v>0</v>
      </c>
      <c r="G48" s="9">
        <f t="shared" si="3"/>
        <v>20000</v>
      </c>
    </row>
    <row r="49" spans="1:7" x14ac:dyDescent="0.3">
      <c r="A49">
        <f t="shared" si="4"/>
        <v>36</v>
      </c>
      <c r="B49" s="6">
        <f t="shared" si="0"/>
        <v>47208</v>
      </c>
      <c r="C49" s="8"/>
      <c r="D49" s="7">
        <f t="shared" si="7"/>
        <v>21660000</v>
      </c>
      <c r="E49" s="9">
        <f t="shared" si="8"/>
        <v>20000</v>
      </c>
      <c r="F49" s="7">
        <f t="shared" si="6"/>
        <v>0</v>
      </c>
      <c r="G49" s="9">
        <f t="shared" si="3"/>
        <v>20000</v>
      </c>
    </row>
    <row r="50" spans="1:7" x14ac:dyDescent="0.3">
      <c r="A50">
        <f t="shared" si="4"/>
        <v>37</v>
      </c>
      <c r="B50" s="6">
        <f t="shared" si="0"/>
        <v>47238</v>
      </c>
      <c r="C50" s="8"/>
      <c r="D50" s="7">
        <f t="shared" si="7"/>
        <v>21640000</v>
      </c>
      <c r="E50" s="9">
        <f t="shared" si="8"/>
        <v>20000</v>
      </c>
      <c r="F50" s="7">
        <f t="shared" si="6"/>
        <v>0</v>
      </c>
      <c r="G50" s="9">
        <f t="shared" si="3"/>
        <v>20000</v>
      </c>
    </row>
    <row r="51" spans="1:7" x14ac:dyDescent="0.3">
      <c r="A51">
        <f t="shared" si="4"/>
        <v>38</v>
      </c>
      <c r="B51" s="6">
        <f t="shared" si="0"/>
        <v>47269</v>
      </c>
      <c r="C51" s="8"/>
      <c r="D51" s="7">
        <f t="shared" si="7"/>
        <v>21620000</v>
      </c>
      <c r="E51" s="9">
        <f t="shared" si="8"/>
        <v>20000</v>
      </c>
      <c r="F51" s="7">
        <f t="shared" si="6"/>
        <v>0</v>
      </c>
      <c r="G51" s="9">
        <f t="shared" si="3"/>
        <v>20000</v>
      </c>
    </row>
    <row r="52" spans="1:7" x14ac:dyDescent="0.3">
      <c r="A52">
        <f t="shared" si="4"/>
        <v>39</v>
      </c>
      <c r="B52" s="6">
        <f t="shared" si="0"/>
        <v>47299</v>
      </c>
      <c r="C52" s="8"/>
      <c r="D52" s="7">
        <f t="shared" si="7"/>
        <v>21600000</v>
      </c>
      <c r="E52" s="9">
        <f t="shared" si="8"/>
        <v>20000</v>
      </c>
      <c r="F52" s="7">
        <f t="shared" si="6"/>
        <v>0</v>
      </c>
      <c r="G52" s="9">
        <f t="shared" si="3"/>
        <v>20000</v>
      </c>
    </row>
    <row r="53" spans="1:7" x14ac:dyDescent="0.3">
      <c r="A53">
        <f t="shared" si="4"/>
        <v>40</v>
      </c>
      <c r="B53" s="6">
        <f t="shared" si="0"/>
        <v>47330</v>
      </c>
      <c r="C53" s="8"/>
      <c r="D53" s="7">
        <f t="shared" si="7"/>
        <v>21580000</v>
      </c>
      <c r="E53" s="9">
        <f t="shared" si="8"/>
        <v>20000</v>
      </c>
      <c r="F53" s="7">
        <f t="shared" si="6"/>
        <v>0</v>
      </c>
      <c r="G53" s="9">
        <f t="shared" si="3"/>
        <v>20000</v>
      </c>
    </row>
    <row r="54" spans="1:7" x14ac:dyDescent="0.3">
      <c r="A54">
        <f t="shared" si="4"/>
        <v>41</v>
      </c>
      <c r="B54" s="6">
        <f t="shared" si="0"/>
        <v>47361</v>
      </c>
      <c r="C54" s="8"/>
      <c r="D54" s="7">
        <f t="shared" si="7"/>
        <v>21560000</v>
      </c>
      <c r="E54" s="9">
        <f t="shared" si="8"/>
        <v>20000</v>
      </c>
      <c r="F54" s="7">
        <f t="shared" si="6"/>
        <v>0</v>
      </c>
      <c r="G54" s="9">
        <f t="shared" si="3"/>
        <v>20000</v>
      </c>
    </row>
    <row r="55" spans="1:7" x14ac:dyDescent="0.3">
      <c r="A55">
        <f t="shared" si="4"/>
        <v>42</v>
      </c>
      <c r="B55" s="6">
        <f t="shared" si="0"/>
        <v>47391</v>
      </c>
      <c r="C55" s="8"/>
      <c r="D55" s="7">
        <f t="shared" si="7"/>
        <v>21540000</v>
      </c>
      <c r="E55" s="9">
        <f t="shared" si="8"/>
        <v>20000</v>
      </c>
      <c r="F55" s="7">
        <f t="shared" si="6"/>
        <v>0</v>
      </c>
      <c r="G55" s="9">
        <f t="shared" si="3"/>
        <v>20000</v>
      </c>
    </row>
    <row r="56" spans="1:7" x14ac:dyDescent="0.3">
      <c r="A56">
        <f t="shared" si="4"/>
        <v>43</v>
      </c>
      <c r="B56" s="6">
        <f t="shared" si="0"/>
        <v>47422</v>
      </c>
      <c r="C56" s="8"/>
      <c r="D56" s="7">
        <f t="shared" si="7"/>
        <v>21520000</v>
      </c>
      <c r="E56" s="9">
        <f t="shared" si="8"/>
        <v>20000</v>
      </c>
      <c r="F56" s="7">
        <f t="shared" si="6"/>
        <v>0</v>
      </c>
      <c r="G56" s="9">
        <f t="shared" si="3"/>
        <v>20000</v>
      </c>
    </row>
    <row r="57" spans="1:7" x14ac:dyDescent="0.3">
      <c r="A57">
        <f t="shared" si="4"/>
        <v>44</v>
      </c>
      <c r="B57" s="6">
        <f t="shared" si="0"/>
        <v>47452</v>
      </c>
      <c r="C57" s="8"/>
      <c r="D57" s="7">
        <f t="shared" si="7"/>
        <v>21500000</v>
      </c>
      <c r="E57" s="9">
        <f t="shared" si="8"/>
        <v>20000</v>
      </c>
      <c r="F57" s="7">
        <f t="shared" si="6"/>
        <v>0</v>
      </c>
      <c r="G57" s="9">
        <f t="shared" si="3"/>
        <v>20000</v>
      </c>
    </row>
    <row r="58" spans="1:7" s="14" customFormat="1" x14ac:dyDescent="0.3">
      <c r="A58">
        <f t="shared" si="4"/>
        <v>45</v>
      </c>
      <c r="B58" s="10">
        <f t="shared" si="0"/>
        <v>47483</v>
      </c>
      <c r="C58" s="13"/>
      <c r="D58" s="12">
        <f t="shared" si="7"/>
        <v>21480000</v>
      </c>
      <c r="E58" s="11">
        <f t="shared" si="8"/>
        <v>20000</v>
      </c>
      <c r="F58" s="12">
        <f t="shared" si="6"/>
        <v>0</v>
      </c>
      <c r="G58" s="11">
        <f t="shared" si="3"/>
        <v>20000</v>
      </c>
    </row>
    <row r="59" spans="1:7" x14ac:dyDescent="0.3">
      <c r="A59">
        <f t="shared" si="4"/>
        <v>46</v>
      </c>
      <c r="B59" s="6">
        <f t="shared" si="0"/>
        <v>47514</v>
      </c>
      <c r="C59" s="8"/>
      <c r="D59" s="7">
        <f t="shared" si="7"/>
        <v>21460000</v>
      </c>
      <c r="E59" s="9">
        <v>30000</v>
      </c>
      <c r="F59" s="7">
        <f t="shared" si="6"/>
        <v>0</v>
      </c>
      <c r="G59" s="9">
        <f t="shared" si="3"/>
        <v>30000</v>
      </c>
    </row>
    <row r="60" spans="1:7" x14ac:dyDescent="0.3">
      <c r="A60">
        <f t="shared" si="4"/>
        <v>47</v>
      </c>
      <c r="B60" s="6">
        <f t="shared" si="0"/>
        <v>47542</v>
      </c>
      <c r="C60" s="8"/>
      <c r="D60" s="7">
        <f t="shared" si="7"/>
        <v>21430000</v>
      </c>
      <c r="E60" s="9">
        <f t="shared" si="8"/>
        <v>30000</v>
      </c>
      <c r="F60" s="7">
        <f t="shared" si="6"/>
        <v>0</v>
      </c>
      <c r="G60" s="9">
        <f t="shared" si="3"/>
        <v>30000</v>
      </c>
    </row>
    <row r="61" spans="1:7" x14ac:dyDescent="0.3">
      <c r="A61">
        <f t="shared" si="4"/>
        <v>48</v>
      </c>
      <c r="B61" s="6">
        <f t="shared" si="0"/>
        <v>47573</v>
      </c>
      <c r="C61" s="8"/>
      <c r="D61" s="7">
        <f t="shared" si="7"/>
        <v>21400000</v>
      </c>
      <c r="E61" s="9">
        <f t="shared" si="8"/>
        <v>30000</v>
      </c>
      <c r="F61" s="7">
        <f t="shared" si="6"/>
        <v>0</v>
      </c>
      <c r="G61" s="9">
        <f t="shared" si="3"/>
        <v>30000</v>
      </c>
    </row>
    <row r="62" spans="1:7" x14ac:dyDescent="0.3">
      <c r="A62">
        <f t="shared" si="4"/>
        <v>49</v>
      </c>
      <c r="B62" s="6">
        <f t="shared" si="0"/>
        <v>47603</v>
      </c>
      <c r="C62" s="8"/>
      <c r="D62" s="7">
        <f t="shared" si="7"/>
        <v>21370000</v>
      </c>
      <c r="E62" s="9">
        <f t="shared" si="8"/>
        <v>30000</v>
      </c>
      <c r="F62" s="7">
        <f t="shared" si="6"/>
        <v>0</v>
      </c>
      <c r="G62" s="9">
        <f t="shared" si="3"/>
        <v>30000</v>
      </c>
    </row>
    <row r="63" spans="1:7" x14ac:dyDescent="0.3">
      <c r="A63">
        <f t="shared" si="4"/>
        <v>50</v>
      </c>
      <c r="B63" s="6">
        <f t="shared" si="0"/>
        <v>47634</v>
      </c>
      <c r="C63" s="8"/>
      <c r="D63" s="7">
        <f t="shared" si="7"/>
        <v>21340000</v>
      </c>
      <c r="E63" s="9">
        <f t="shared" si="8"/>
        <v>30000</v>
      </c>
      <c r="F63" s="7">
        <f t="shared" si="6"/>
        <v>0</v>
      </c>
      <c r="G63" s="9">
        <f t="shared" si="3"/>
        <v>30000</v>
      </c>
    </row>
    <row r="64" spans="1:7" x14ac:dyDescent="0.3">
      <c r="A64">
        <f t="shared" si="4"/>
        <v>51</v>
      </c>
      <c r="B64" s="6">
        <f t="shared" si="0"/>
        <v>47664</v>
      </c>
      <c r="C64" s="8"/>
      <c r="D64" s="7">
        <f t="shared" si="7"/>
        <v>21310000</v>
      </c>
      <c r="E64" s="9">
        <f t="shared" si="8"/>
        <v>30000</v>
      </c>
      <c r="F64" s="7">
        <f t="shared" si="6"/>
        <v>0</v>
      </c>
      <c r="G64" s="9">
        <f t="shared" si="3"/>
        <v>30000</v>
      </c>
    </row>
    <row r="65" spans="1:7" x14ac:dyDescent="0.3">
      <c r="A65">
        <f t="shared" si="4"/>
        <v>52</v>
      </c>
      <c r="B65" s="6">
        <f t="shared" si="0"/>
        <v>47695</v>
      </c>
      <c r="C65" s="8"/>
      <c r="D65" s="7">
        <f t="shared" si="7"/>
        <v>21280000</v>
      </c>
      <c r="E65" s="9">
        <f t="shared" si="8"/>
        <v>30000</v>
      </c>
      <c r="F65" s="7">
        <f t="shared" si="6"/>
        <v>0</v>
      </c>
      <c r="G65" s="9">
        <f t="shared" si="3"/>
        <v>30000</v>
      </c>
    </row>
    <row r="66" spans="1:7" x14ac:dyDescent="0.3">
      <c r="A66">
        <f t="shared" si="4"/>
        <v>53</v>
      </c>
      <c r="B66" s="6">
        <f t="shared" si="0"/>
        <v>47726</v>
      </c>
      <c r="C66" s="8"/>
      <c r="D66" s="7">
        <f t="shared" si="7"/>
        <v>21250000</v>
      </c>
      <c r="E66" s="9">
        <f t="shared" si="8"/>
        <v>30000</v>
      </c>
      <c r="F66" s="7">
        <f t="shared" si="6"/>
        <v>0</v>
      </c>
      <c r="G66" s="9">
        <f t="shared" si="3"/>
        <v>30000</v>
      </c>
    </row>
    <row r="67" spans="1:7" x14ac:dyDescent="0.3">
      <c r="A67">
        <f t="shared" si="4"/>
        <v>54</v>
      </c>
      <c r="B67" s="6">
        <f t="shared" si="0"/>
        <v>47756</v>
      </c>
      <c r="C67" s="8"/>
      <c r="D67" s="7">
        <f t="shared" si="7"/>
        <v>21220000</v>
      </c>
      <c r="E67" s="9">
        <f t="shared" si="8"/>
        <v>30000</v>
      </c>
      <c r="F67" s="7">
        <f t="shared" si="6"/>
        <v>0</v>
      </c>
      <c r="G67" s="9">
        <f t="shared" si="3"/>
        <v>30000</v>
      </c>
    </row>
    <row r="68" spans="1:7" x14ac:dyDescent="0.3">
      <c r="A68">
        <f t="shared" si="4"/>
        <v>55</v>
      </c>
      <c r="B68" s="6">
        <f t="shared" si="0"/>
        <v>47787</v>
      </c>
      <c r="C68" s="8"/>
      <c r="D68" s="7">
        <f t="shared" si="7"/>
        <v>21190000</v>
      </c>
      <c r="E68" s="9">
        <f t="shared" si="8"/>
        <v>30000</v>
      </c>
      <c r="F68" s="7">
        <f t="shared" si="6"/>
        <v>0</v>
      </c>
      <c r="G68" s="9">
        <f t="shared" si="3"/>
        <v>30000</v>
      </c>
    </row>
    <row r="69" spans="1:7" x14ac:dyDescent="0.3">
      <c r="A69">
        <f t="shared" si="4"/>
        <v>56</v>
      </c>
      <c r="B69" s="6">
        <f t="shared" si="0"/>
        <v>47817</v>
      </c>
      <c r="C69" s="8"/>
      <c r="D69" s="7">
        <f t="shared" si="7"/>
        <v>21160000</v>
      </c>
      <c r="E69" s="9">
        <f t="shared" si="8"/>
        <v>30000</v>
      </c>
      <c r="F69" s="7">
        <f t="shared" si="6"/>
        <v>0</v>
      </c>
      <c r="G69" s="9">
        <f t="shared" si="3"/>
        <v>30000</v>
      </c>
    </row>
    <row r="70" spans="1:7" s="14" customFormat="1" x14ac:dyDescent="0.3">
      <c r="A70">
        <f t="shared" si="4"/>
        <v>57</v>
      </c>
      <c r="B70" s="10">
        <f t="shared" si="0"/>
        <v>47848</v>
      </c>
      <c r="C70" s="13"/>
      <c r="D70" s="12">
        <f t="shared" si="7"/>
        <v>21130000</v>
      </c>
      <c r="E70" s="11">
        <f t="shared" si="8"/>
        <v>30000</v>
      </c>
      <c r="F70" s="12">
        <f t="shared" si="6"/>
        <v>0</v>
      </c>
      <c r="G70" s="11">
        <f t="shared" si="3"/>
        <v>30000</v>
      </c>
    </row>
    <row r="71" spans="1:7" x14ac:dyDescent="0.3">
      <c r="A71">
        <f t="shared" si="4"/>
        <v>58</v>
      </c>
      <c r="B71" s="6">
        <f t="shared" si="0"/>
        <v>47879</v>
      </c>
      <c r="C71" s="8"/>
      <c r="D71" s="7">
        <f t="shared" si="7"/>
        <v>21100000</v>
      </c>
      <c r="E71" s="9">
        <f>E70</f>
        <v>30000</v>
      </c>
      <c r="F71" s="7">
        <f t="shared" si="6"/>
        <v>0</v>
      </c>
      <c r="G71" s="9">
        <f t="shared" si="3"/>
        <v>30000</v>
      </c>
    </row>
    <row r="72" spans="1:7" x14ac:dyDescent="0.3">
      <c r="A72">
        <f t="shared" si="4"/>
        <v>59</v>
      </c>
      <c r="B72" s="6">
        <f t="shared" si="0"/>
        <v>47907</v>
      </c>
      <c r="C72" s="8"/>
      <c r="D72" s="7">
        <f t="shared" si="7"/>
        <v>21070000</v>
      </c>
      <c r="E72" s="9">
        <f t="shared" si="8"/>
        <v>30000</v>
      </c>
      <c r="F72" s="7">
        <f t="shared" si="6"/>
        <v>0</v>
      </c>
      <c r="G72" s="9">
        <f t="shared" si="3"/>
        <v>30000</v>
      </c>
    </row>
    <row r="73" spans="1:7" x14ac:dyDescent="0.3">
      <c r="A73">
        <f t="shared" si="4"/>
        <v>60</v>
      </c>
      <c r="B73" s="6">
        <f t="shared" si="0"/>
        <v>47938</v>
      </c>
      <c r="C73" s="8"/>
      <c r="D73" s="7">
        <f t="shared" si="7"/>
        <v>21040000</v>
      </c>
      <c r="E73" s="9">
        <f t="shared" si="8"/>
        <v>30000</v>
      </c>
      <c r="F73" s="7">
        <f t="shared" si="6"/>
        <v>0</v>
      </c>
      <c r="G73" s="9">
        <f t="shared" si="3"/>
        <v>30000</v>
      </c>
    </row>
    <row r="74" spans="1:7" x14ac:dyDescent="0.3">
      <c r="A74">
        <f t="shared" si="4"/>
        <v>61</v>
      </c>
      <c r="B74" s="6">
        <f t="shared" ref="B74:B137" si="9">EOMONTH(B73,1)</f>
        <v>47968</v>
      </c>
      <c r="C74" s="8"/>
      <c r="D74" s="7">
        <f t="shared" si="7"/>
        <v>21010000</v>
      </c>
      <c r="E74" s="9">
        <f t="shared" si="8"/>
        <v>30000</v>
      </c>
      <c r="F74" s="7">
        <f t="shared" si="6"/>
        <v>0</v>
      </c>
      <c r="G74" s="9">
        <f t="shared" si="3"/>
        <v>30000</v>
      </c>
    </row>
    <row r="75" spans="1:7" x14ac:dyDescent="0.3">
      <c r="A75">
        <f t="shared" si="4"/>
        <v>62</v>
      </c>
      <c r="B75" s="6">
        <f t="shared" si="9"/>
        <v>47999</v>
      </c>
      <c r="C75" s="8"/>
      <c r="D75" s="7">
        <f t="shared" si="7"/>
        <v>20980000</v>
      </c>
      <c r="E75" s="9">
        <f t="shared" si="8"/>
        <v>30000</v>
      </c>
      <c r="F75" s="7">
        <f t="shared" si="6"/>
        <v>0</v>
      </c>
      <c r="G75" s="9">
        <f t="shared" si="3"/>
        <v>30000</v>
      </c>
    </row>
    <row r="76" spans="1:7" x14ac:dyDescent="0.3">
      <c r="A76">
        <f t="shared" si="4"/>
        <v>63</v>
      </c>
      <c r="B76" s="6">
        <f t="shared" si="9"/>
        <v>48029</v>
      </c>
      <c r="C76" s="8"/>
      <c r="D76" s="7">
        <f t="shared" si="7"/>
        <v>20950000</v>
      </c>
      <c r="E76" s="9">
        <f t="shared" si="8"/>
        <v>30000</v>
      </c>
      <c r="F76" s="7">
        <f t="shared" si="6"/>
        <v>0</v>
      </c>
      <c r="G76" s="9">
        <f t="shared" ref="G76:G139" si="10">E76+F76</f>
        <v>30000</v>
      </c>
    </row>
    <row r="77" spans="1:7" x14ac:dyDescent="0.3">
      <c r="A77">
        <f t="shared" ref="A77:A140" si="11">A76+1</f>
        <v>64</v>
      </c>
      <c r="B77" s="6">
        <f t="shared" si="9"/>
        <v>48060</v>
      </c>
      <c r="C77" s="8"/>
      <c r="D77" s="7">
        <f t="shared" si="7"/>
        <v>20920000</v>
      </c>
      <c r="E77" s="9">
        <f t="shared" si="8"/>
        <v>30000</v>
      </c>
      <c r="F77" s="7">
        <f t="shared" si="6"/>
        <v>0</v>
      </c>
      <c r="G77" s="9">
        <f t="shared" si="10"/>
        <v>30000</v>
      </c>
    </row>
    <row r="78" spans="1:7" x14ac:dyDescent="0.3">
      <c r="A78">
        <f t="shared" si="11"/>
        <v>65</v>
      </c>
      <c r="B78" s="6">
        <f t="shared" si="9"/>
        <v>48091</v>
      </c>
      <c r="C78" s="8"/>
      <c r="D78" s="7">
        <f t="shared" si="7"/>
        <v>20890000</v>
      </c>
      <c r="E78" s="9">
        <f t="shared" si="8"/>
        <v>30000</v>
      </c>
      <c r="F78" s="7">
        <f t="shared" si="6"/>
        <v>0</v>
      </c>
      <c r="G78" s="9">
        <f t="shared" si="10"/>
        <v>30000</v>
      </c>
    </row>
    <row r="79" spans="1:7" x14ac:dyDescent="0.3">
      <c r="A79">
        <f t="shared" si="11"/>
        <v>66</v>
      </c>
      <c r="B79" s="6">
        <f t="shared" si="9"/>
        <v>48121</v>
      </c>
      <c r="C79" s="8"/>
      <c r="D79" s="7">
        <f t="shared" si="7"/>
        <v>20860000</v>
      </c>
      <c r="E79" s="9">
        <f t="shared" si="8"/>
        <v>30000</v>
      </c>
      <c r="F79" s="7">
        <f t="shared" si="6"/>
        <v>0</v>
      </c>
      <c r="G79" s="9">
        <f t="shared" si="10"/>
        <v>30000</v>
      </c>
    </row>
    <row r="80" spans="1:7" x14ac:dyDescent="0.3">
      <c r="A80">
        <f t="shared" si="11"/>
        <v>67</v>
      </c>
      <c r="B80" s="6">
        <f t="shared" si="9"/>
        <v>48152</v>
      </c>
      <c r="C80" s="8"/>
      <c r="D80" s="7">
        <f t="shared" si="7"/>
        <v>20830000</v>
      </c>
      <c r="E80" s="9">
        <f t="shared" si="8"/>
        <v>30000</v>
      </c>
      <c r="F80" s="7">
        <f t="shared" si="6"/>
        <v>0</v>
      </c>
      <c r="G80" s="9">
        <f t="shared" si="10"/>
        <v>30000</v>
      </c>
    </row>
    <row r="81" spans="1:7" x14ac:dyDescent="0.3">
      <c r="A81">
        <f t="shared" si="11"/>
        <v>68</v>
      </c>
      <c r="B81" s="6">
        <f t="shared" si="9"/>
        <v>48182</v>
      </c>
      <c r="C81" s="8"/>
      <c r="D81" s="7">
        <f t="shared" si="7"/>
        <v>20800000</v>
      </c>
      <c r="E81" s="9">
        <f t="shared" si="8"/>
        <v>30000</v>
      </c>
      <c r="F81" s="7">
        <f t="shared" si="6"/>
        <v>0</v>
      </c>
      <c r="G81" s="9">
        <f t="shared" si="10"/>
        <v>30000</v>
      </c>
    </row>
    <row r="82" spans="1:7" s="14" customFormat="1" x14ac:dyDescent="0.3">
      <c r="A82">
        <f t="shared" si="11"/>
        <v>69</v>
      </c>
      <c r="B82" s="10">
        <f t="shared" si="9"/>
        <v>48213</v>
      </c>
      <c r="C82" s="13"/>
      <c r="D82" s="12">
        <f t="shared" si="7"/>
        <v>20770000</v>
      </c>
      <c r="E82" s="11">
        <f t="shared" si="8"/>
        <v>30000</v>
      </c>
      <c r="F82" s="12">
        <f t="shared" si="6"/>
        <v>0</v>
      </c>
      <c r="G82" s="11">
        <f t="shared" si="10"/>
        <v>30000</v>
      </c>
    </row>
    <row r="83" spans="1:7" x14ac:dyDescent="0.3">
      <c r="A83">
        <f t="shared" si="11"/>
        <v>70</v>
      </c>
      <c r="B83" s="6">
        <f t="shared" si="9"/>
        <v>48244</v>
      </c>
      <c r="C83" s="8"/>
      <c r="D83" s="7">
        <f t="shared" si="7"/>
        <v>20740000</v>
      </c>
      <c r="E83" s="9">
        <v>140000</v>
      </c>
      <c r="F83" s="7">
        <f t="shared" si="6"/>
        <v>0</v>
      </c>
      <c r="G83" s="9">
        <f t="shared" si="10"/>
        <v>140000</v>
      </c>
    </row>
    <row r="84" spans="1:7" x14ac:dyDescent="0.3">
      <c r="A84">
        <f t="shared" si="11"/>
        <v>71</v>
      </c>
      <c r="B84" s="6">
        <f t="shared" si="9"/>
        <v>48273</v>
      </c>
      <c r="C84" s="8"/>
      <c r="D84" s="7">
        <f t="shared" si="7"/>
        <v>20600000</v>
      </c>
      <c r="E84" s="9">
        <f t="shared" si="8"/>
        <v>140000</v>
      </c>
      <c r="F84" s="7">
        <f t="shared" si="6"/>
        <v>0</v>
      </c>
      <c r="G84" s="9">
        <f t="shared" si="10"/>
        <v>140000</v>
      </c>
    </row>
    <row r="85" spans="1:7" x14ac:dyDescent="0.3">
      <c r="A85">
        <f t="shared" si="11"/>
        <v>72</v>
      </c>
      <c r="B85" s="6">
        <f t="shared" si="9"/>
        <v>48304</v>
      </c>
      <c r="C85" s="8"/>
      <c r="D85" s="7">
        <f t="shared" si="7"/>
        <v>20460000</v>
      </c>
      <c r="E85" s="9">
        <f t="shared" si="8"/>
        <v>140000</v>
      </c>
      <c r="F85" s="7">
        <f t="shared" si="6"/>
        <v>0</v>
      </c>
      <c r="G85" s="9">
        <f t="shared" si="10"/>
        <v>140000</v>
      </c>
    </row>
    <row r="86" spans="1:7" x14ac:dyDescent="0.3">
      <c r="A86">
        <f t="shared" si="11"/>
        <v>73</v>
      </c>
      <c r="B86" s="6">
        <f t="shared" si="9"/>
        <v>48334</v>
      </c>
      <c r="C86" s="8"/>
      <c r="D86" s="7">
        <f t="shared" si="7"/>
        <v>20320000</v>
      </c>
      <c r="E86" s="9">
        <f t="shared" si="8"/>
        <v>140000</v>
      </c>
      <c r="F86" s="7">
        <f t="shared" si="6"/>
        <v>0</v>
      </c>
      <c r="G86" s="9">
        <f t="shared" si="10"/>
        <v>140000</v>
      </c>
    </row>
    <row r="87" spans="1:7" x14ac:dyDescent="0.3">
      <c r="A87">
        <f t="shared" si="11"/>
        <v>74</v>
      </c>
      <c r="B87" s="6">
        <f t="shared" si="9"/>
        <v>48365</v>
      </c>
      <c r="C87" s="8"/>
      <c r="D87" s="7">
        <f t="shared" si="7"/>
        <v>20180000</v>
      </c>
      <c r="E87" s="9">
        <f t="shared" si="8"/>
        <v>140000</v>
      </c>
      <c r="F87" s="7">
        <f t="shared" si="6"/>
        <v>0</v>
      </c>
      <c r="G87" s="9">
        <f t="shared" si="10"/>
        <v>140000</v>
      </c>
    </row>
    <row r="88" spans="1:7" x14ac:dyDescent="0.3">
      <c r="A88">
        <f t="shared" si="11"/>
        <v>75</v>
      </c>
      <c r="B88" s="6">
        <f t="shared" si="9"/>
        <v>48395</v>
      </c>
      <c r="C88" s="8"/>
      <c r="D88" s="7">
        <f t="shared" si="7"/>
        <v>20040000</v>
      </c>
      <c r="E88" s="9">
        <f t="shared" si="8"/>
        <v>140000</v>
      </c>
      <c r="F88" s="7">
        <f t="shared" si="6"/>
        <v>0</v>
      </c>
      <c r="G88" s="9">
        <f t="shared" si="10"/>
        <v>140000</v>
      </c>
    </row>
    <row r="89" spans="1:7" x14ac:dyDescent="0.3">
      <c r="A89">
        <f t="shared" si="11"/>
        <v>76</v>
      </c>
      <c r="B89" s="6">
        <f t="shared" si="9"/>
        <v>48426</v>
      </c>
      <c r="C89" s="8"/>
      <c r="D89" s="7">
        <f t="shared" si="7"/>
        <v>19900000</v>
      </c>
      <c r="E89" s="9">
        <f t="shared" si="8"/>
        <v>140000</v>
      </c>
      <c r="F89" s="7">
        <f t="shared" ref="F89:F152" si="12">(B89-B88)*$D$4*D88/360</f>
        <v>0</v>
      </c>
      <c r="G89" s="9">
        <f t="shared" si="10"/>
        <v>140000</v>
      </c>
    </row>
    <row r="90" spans="1:7" x14ac:dyDescent="0.3">
      <c r="A90">
        <f t="shared" si="11"/>
        <v>77</v>
      </c>
      <c r="B90" s="6">
        <f t="shared" si="9"/>
        <v>48457</v>
      </c>
      <c r="C90" s="8"/>
      <c r="D90" s="7">
        <f t="shared" si="7"/>
        <v>19760000</v>
      </c>
      <c r="E90" s="9">
        <f t="shared" si="8"/>
        <v>140000</v>
      </c>
      <c r="F90" s="7">
        <f t="shared" si="12"/>
        <v>0</v>
      </c>
      <c r="G90" s="9">
        <f t="shared" si="10"/>
        <v>140000</v>
      </c>
    </row>
    <row r="91" spans="1:7" x14ac:dyDescent="0.3">
      <c r="A91">
        <f t="shared" si="11"/>
        <v>78</v>
      </c>
      <c r="B91" s="6">
        <f t="shared" si="9"/>
        <v>48487</v>
      </c>
      <c r="C91" s="8"/>
      <c r="D91" s="7">
        <f t="shared" si="7"/>
        <v>19620000</v>
      </c>
      <c r="E91" s="9">
        <f t="shared" si="8"/>
        <v>140000</v>
      </c>
      <c r="F91" s="7">
        <f t="shared" si="12"/>
        <v>0</v>
      </c>
      <c r="G91" s="9">
        <f t="shared" si="10"/>
        <v>140000</v>
      </c>
    </row>
    <row r="92" spans="1:7" x14ac:dyDescent="0.3">
      <c r="A92">
        <f t="shared" si="11"/>
        <v>79</v>
      </c>
      <c r="B92" s="6">
        <f t="shared" si="9"/>
        <v>48518</v>
      </c>
      <c r="C92" s="8"/>
      <c r="D92" s="7">
        <f t="shared" si="7"/>
        <v>19480000</v>
      </c>
      <c r="E92" s="9">
        <f t="shared" si="8"/>
        <v>140000</v>
      </c>
      <c r="F92" s="7">
        <f t="shared" si="12"/>
        <v>0</v>
      </c>
      <c r="G92" s="9">
        <f t="shared" si="10"/>
        <v>140000</v>
      </c>
    </row>
    <row r="93" spans="1:7" x14ac:dyDescent="0.3">
      <c r="A93">
        <f t="shared" si="11"/>
        <v>80</v>
      </c>
      <c r="B93" s="6">
        <f t="shared" si="9"/>
        <v>48548</v>
      </c>
      <c r="C93" s="8"/>
      <c r="D93" s="7">
        <f t="shared" si="7"/>
        <v>19340000</v>
      </c>
      <c r="E93" s="9">
        <f t="shared" si="8"/>
        <v>140000</v>
      </c>
      <c r="F93" s="7">
        <f t="shared" si="12"/>
        <v>0</v>
      </c>
      <c r="G93" s="9">
        <f t="shared" si="10"/>
        <v>140000</v>
      </c>
    </row>
    <row r="94" spans="1:7" s="14" customFormat="1" x14ac:dyDescent="0.3">
      <c r="A94">
        <f t="shared" si="11"/>
        <v>81</v>
      </c>
      <c r="B94" s="10">
        <f t="shared" si="9"/>
        <v>48579</v>
      </c>
      <c r="C94" s="13"/>
      <c r="D94" s="12">
        <f t="shared" si="7"/>
        <v>19200000</v>
      </c>
      <c r="E94" s="11">
        <f t="shared" si="8"/>
        <v>140000</v>
      </c>
      <c r="F94" s="12">
        <f t="shared" si="12"/>
        <v>0</v>
      </c>
      <c r="G94" s="11">
        <f t="shared" si="10"/>
        <v>140000</v>
      </c>
    </row>
    <row r="95" spans="1:7" x14ac:dyDescent="0.3">
      <c r="A95">
        <f t="shared" si="11"/>
        <v>82</v>
      </c>
      <c r="B95" s="6">
        <f t="shared" si="9"/>
        <v>48610</v>
      </c>
      <c r="C95" s="8"/>
      <c r="D95" s="7">
        <f t="shared" si="7"/>
        <v>19060000</v>
      </c>
      <c r="E95" s="9">
        <v>275000</v>
      </c>
      <c r="F95" s="7">
        <f t="shared" si="12"/>
        <v>0</v>
      </c>
      <c r="G95" s="9">
        <f t="shared" si="10"/>
        <v>275000</v>
      </c>
    </row>
    <row r="96" spans="1:7" x14ac:dyDescent="0.3">
      <c r="A96">
        <f t="shared" si="11"/>
        <v>83</v>
      </c>
      <c r="B96" s="6">
        <f t="shared" si="9"/>
        <v>48638</v>
      </c>
      <c r="C96" s="8"/>
      <c r="D96" s="7">
        <f t="shared" ref="D96:D157" si="13">D95-E95</f>
        <v>18785000</v>
      </c>
      <c r="E96" s="9">
        <f t="shared" si="8"/>
        <v>275000</v>
      </c>
      <c r="F96" s="7">
        <f t="shared" si="12"/>
        <v>0</v>
      </c>
      <c r="G96" s="9">
        <f t="shared" si="10"/>
        <v>275000</v>
      </c>
    </row>
    <row r="97" spans="1:7" x14ac:dyDescent="0.3">
      <c r="A97">
        <f t="shared" si="11"/>
        <v>84</v>
      </c>
      <c r="B97" s="6">
        <f t="shared" si="9"/>
        <v>48669</v>
      </c>
      <c r="C97" s="8"/>
      <c r="D97" s="7">
        <f t="shared" si="13"/>
        <v>18510000</v>
      </c>
      <c r="E97" s="9">
        <f t="shared" ref="E97:E154" si="14">E96</f>
        <v>275000</v>
      </c>
      <c r="F97" s="7">
        <f t="shared" si="12"/>
        <v>0</v>
      </c>
      <c r="G97" s="9">
        <f t="shared" si="10"/>
        <v>275000</v>
      </c>
    </row>
    <row r="98" spans="1:7" x14ac:dyDescent="0.3">
      <c r="A98">
        <f t="shared" si="11"/>
        <v>85</v>
      </c>
      <c r="B98" s="6">
        <f t="shared" si="9"/>
        <v>48699</v>
      </c>
      <c r="C98" s="8"/>
      <c r="D98" s="7">
        <f t="shared" si="13"/>
        <v>18235000</v>
      </c>
      <c r="E98" s="9">
        <f t="shared" si="14"/>
        <v>275000</v>
      </c>
      <c r="F98" s="7">
        <f t="shared" si="12"/>
        <v>0</v>
      </c>
      <c r="G98" s="9">
        <f t="shared" si="10"/>
        <v>275000</v>
      </c>
    </row>
    <row r="99" spans="1:7" x14ac:dyDescent="0.3">
      <c r="A99">
        <f t="shared" si="11"/>
        <v>86</v>
      </c>
      <c r="B99" s="6">
        <f t="shared" si="9"/>
        <v>48730</v>
      </c>
      <c r="C99" s="8"/>
      <c r="D99" s="7">
        <f t="shared" si="13"/>
        <v>17960000</v>
      </c>
      <c r="E99" s="9">
        <f t="shared" si="14"/>
        <v>275000</v>
      </c>
      <c r="F99" s="7">
        <f t="shared" si="12"/>
        <v>0</v>
      </c>
      <c r="G99" s="9">
        <f t="shared" si="10"/>
        <v>275000</v>
      </c>
    </row>
    <row r="100" spans="1:7" x14ac:dyDescent="0.3">
      <c r="A100">
        <f t="shared" si="11"/>
        <v>87</v>
      </c>
      <c r="B100" s="6">
        <f t="shared" si="9"/>
        <v>48760</v>
      </c>
      <c r="C100" s="8"/>
      <c r="D100" s="7">
        <f t="shared" si="13"/>
        <v>17685000</v>
      </c>
      <c r="E100" s="9">
        <f t="shared" si="14"/>
        <v>275000</v>
      </c>
      <c r="F100" s="7">
        <f t="shared" si="12"/>
        <v>0</v>
      </c>
      <c r="G100" s="9">
        <f t="shared" si="10"/>
        <v>275000</v>
      </c>
    </row>
    <row r="101" spans="1:7" x14ac:dyDescent="0.3">
      <c r="A101">
        <f t="shared" si="11"/>
        <v>88</v>
      </c>
      <c r="B101" s="6">
        <f t="shared" si="9"/>
        <v>48791</v>
      </c>
      <c r="C101" s="8"/>
      <c r="D101" s="7">
        <f t="shared" si="13"/>
        <v>17410000</v>
      </c>
      <c r="E101" s="9">
        <f t="shared" si="14"/>
        <v>275000</v>
      </c>
      <c r="F101" s="7">
        <f t="shared" si="12"/>
        <v>0</v>
      </c>
      <c r="G101" s="9">
        <f t="shared" si="10"/>
        <v>275000</v>
      </c>
    </row>
    <row r="102" spans="1:7" x14ac:dyDescent="0.3">
      <c r="A102">
        <f t="shared" si="11"/>
        <v>89</v>
      </c>
      <c r="B102" s="6">
        <f t="shared" si="9"/>
        <v>48822</v>
      </c>
      <c r="C102" s="8"/>
      <c r="D102" s="7">
        <f t="shared" si="13"/>
        <v>17135000</v>
      </c>
      <c r="E102" s="9">
        <f t="shared" si="14"/>
        <v>275000</v>
      </c>
      <c r="F102" s="7">
        <f t="shared" si="12"/>
        <v>0</v>
      </c>
      <c r="G102" s="9">
        <f t="shared" si="10"/>
        <v>275000</v>
      </c>
    </row>
    <row r="103" spans="1:7" x14ac:dyDescent="0.3">
      <c r="A103">
        <f t="shared" si="11"/>
        <v>90</v>
      </c>
      <c r="B103" s="6">
        <f t="shared" si="9"/>
        <v>48852</v>
      </c>
      <c r="C103" s="8"/>
      <c r="D103" s="7">
        <f t="shared" si="13"/>
        <v>16860000</v>
      </c>
      <c r="E103" s="9">
        <f t="shared" si="14"/>
        <v>275000</v>
      </c>
      <c r="F103" s="7">
        <f t="shared" si="12"/>
        <v>0</v>
      </c>
      <c r="G103" s="9">
        <f t="shared" si="10"/>
        <v>275000</v>
      </c>
    </row>
    <row r="104" spans="1:7" x14ac:dyDescent="0.3">
      <c r="A104">
        <f t="shared" si="11"/>
        <v>91</v>
      </c>
      <c r="B104" s="6">
        <f t="shared" si="9"/>
        <v>48883</v>
      </c>
      <c r="C104" s="8"/>
      <c r="D104" s="7">
        <f t="shared" si="13"/>
        <v>16585000</v>
      </c>
      <c r="E104" s="9">
        <f t="shared" si="14"/>
        <v>275000</v>
      </c>
      <c r="F104" s="7">
        <f t="shared" si="12"/>
        <v>0</v>
      </c>
      <c r="G104" s="9">
        <f t="shared" si="10"/>
        <v>275000</v>
      </c>
    </row>
    <row r="105" spans="1:7" x14ac:dyDescent="0.3">
      <c r="A105">
        <f t="shared" si="11"/>
        <v>92</v>
      </c>
      <c r="B105" s="6">
        <f t="shared" si="9"/>
        <v>48913</v>
      </c>
      <c r="C105" s="8"/>
      <c r="D105" s="7">
        <f t="shared" si="13"/>
        <v>16310000</v>
      </c>
      <c r="E105" s="9">
        <f t="shared" si="14"/>
        <v>275000</v>
      </c>
      <c r="F105" s="7">
        <f t="shared" si="12"/>
        <v>0</v>
      </c>
      <c r="G105" s="9">
        <f t="shared" si="10"/>
        <v>275000</v>
      </c>
    </row>
    <row r="106" spans="1:7" s="14" customFormat="1" x14ac:dyDescent="0.3">
      <c r="A106">
        <f t="shared" si="11"/>
        <v>93</v>
      </c>
      <c r="B106" s="10">
        <f t="shared" si="9"/>
        <v>48944</v>
      </c>
      <c r="C106" s="13"/>
      <c r="D106" s="12">
        <f t="shared" si="13"/>
        <v>16035000</v>
      </c>
      <c r="E106" s="11">
        <f t="shared" si="14"/>
        <v>275000</v>
      </c>
      <c r="F106" s="12">
        <f t="shared" si="12"/>
        <v>0</v>
      </c>
      <c r="G106" s="11">
        <f t="shared" si="10"/>
        <v>275000</v>
      </c>
    </row>
    <row r="107" spans="1:7" x14ac:dyDescent="0.3">
      <c r="A107">
        <f t="shared" si="11"/>
        <v>94</v>
      </c>
      <c r="B107" s="6">
        <f t="shared" si="9"/>
        <v>48975</v>
      </c>
      <c r="C107" s="8"/>
      <c r="D107" s="7">
        <f t="shared" si="13"/>
        <v>15760000</v>
      </c>
      <c r="E107" s="9">
        <f>E106</f>
        <v>275000</v>
      </c>
      <c r="F107" s="7">
        <f t="shared" si="12"/>
        <v>0</v>
      </c>
      <c r="G107" s="9">
        <f t="shared" si="10"/>
        <v>275000</v>
      </c>
    </row>
    <row r="108" spans="1:7" x14ac:dyDescent="0.3">
      <c r="A108">
        <f t="shared" si="11"/>
        <v>95</v>
      </c>
      <c r="B108" s="6">
        <f t="shared" si="9"/>
        <v>49003</v>
      </c>
      <c r="C108" s="8"/>
      <c r="D108" s="7">
        <f t="shared" si="13"/>
        <v>15485000</v>
      </c>
      <c r="E108" s="9">
        <f t="shared" si="14"/>
        <v>275000</v>
      </c>
      <c r="F108" s="7">
        <f t="shared" si="12"/>
        <v>0</v>
      </c>
      <c r="G108" s="9">
        <f t="shared" si="10"/>
        <v>275000</v>
      </c>
    </row>
    <row r="109" spans="1:7" x14ac:dyDescent="0.3">
      <c r="A109">
        <f t="shared" si="11"/>
        <v>96</v>
      </c>
      <c r="B109" s="6">
        <f t="shared" si="9"/>
        <v>49034</v>
      </c>
      <c r="C109" s="8"/>
      <c r="D109" s="7">
        <f t="shared" si="13"/>
        <v>15210000</v>
      </c>
      <c r="E109" s="9">
        <f t="shared" si="14"/>
        <v>275000</v>
      </c>
      <c r="F109" s="7">
        <f t="shared" si="12"/>
        <v>0</v>
      </c>
      <c r="G109" s="9">
        <f t="shared" si="10"/>
        <v>275000</v>
      </c>
    </row>
    <row r="110" spans="1:7" x14ac:dyDescent="0.3">
      <c r="A110">
        <f t="shared" si="11"/>
        <v>97</v>
      </c>
      <c r="B110" s="6">
        <f t="shared" si="9"/>
        <v>49064</v>
      </c>
      <c r="C110" s="8"/>
      <c r="D110" s="7">
        <f t="shared" si="13"/>
        <v>14935000</v>
      </c>
      <c r="E110" s="9">
        <f t="shared" si="14"/>
        <v>275000</v>
      </c>
      <c r="F110" s="7">
        <f t="shared" si="12"/>
        <v>0</v>
      </c>
      <c r="G110" s="9">
        <f t="shared" si="10"/>
        <v>275000</v>
      </c>
    </row>
    <row r="111" spans="1:7" x14ac:dyDescent="0.3">
      <c r="A111">
        <f t="shared" si="11"/>
        <v>98</v>
      </c>
      <c r="B111" s="6">
        <f t="shared" si="9"/>
        <v>49095</v>
      </c>
      <c r="C111" s="8"/>
      <c r="D111" s="7">
        <f t="shared" si="13"/>
        <v>14660000</v>
      </c>
      <c r="E111" s="9">
        <f t="shared" si="14"/>
        <v>275000</v>
      </c>
      <c r="F111" s="7">
        <f t="shared" si="12"/>
        <v>0</v>
      </c>
      <c r="G111" s="9">
        <f t="shared" si="10"/>
        <v>275000</v>
      </c>
    </row>
    <row r="112" spans="1:7" x14ac:dyDescent="0.3">
      <c r="A112">
        <f t="shared" si="11"/>
        <v>99</v>
      </c>
      <c r="B112" s="6">
        <f t="shared" si="9"/>
        <v>49125</v>
      </c>
      <c r="C112" s="8"/>
      <c r="D112" s="7">
        <f t="shared" si="13"/>
        <v>14385000</v>
      </c>
      <c r="E112" s="9">
        <f t="shared" si="14"/>
        <v>275000</v>
      </c>
      <c r="F112" s="7">
        <f t="shared" si="12"/>
        <v>0</v>
      </c>
      <c r="G112" s="9">
        <f t="shared" si="10"/>
        <v>275000</v>
      </c>
    </row>
    <row r="113" spans="1:7" x14ac:dyDescent="0.3">
      <c r="A113">
        <f t="shared" si="11"/>
        <v>100</v>
      </c>
      <c r="B113" s="6">
        <f t="shared" si="9"/>
        <v>49156</v>
      </c>
      <c r="C113" s="8"/>
      <c r="D113" s="7">
        <f t="shared" si="13"/>
        <v>14110000</v>
      </c>
      <c r="E113" s="9">
        <f t="shared" si="14"/>
        <v>275000</v>
      </c>
      <c r="F113" s="7">
        <f t="shared" si="12"/>
        <v>0</v>
      </c>
      <c r="G113" s="9">
        <f t="shared" si="10"/>
        <v>275000</v>
      </c>
    </row>
    <row r="114" spans="1:7" x14ac:dyDescent="0.3">
      <c r="A114">
        <f t="shared" si="11"/>
        <v>101</v>
      </c>
      <c r="B114" s="6">
        <f t="shared" si="9"/>
        <v>49187</v>
      </c>
      <c r="C114" s="8"/>
      <c r="D114" s="7">
        <f t="shared" si="13"/>
        <v>13835000</v>
      </c>
      <c r="E114" s="9">
        <f t="shared" si="14"/>
        <v>275000</v>
      </c>
      <c r="F114" s="7">
        <f t="shared" si="12"/>
        <v>0</v>
      </c>
      <c r="G114" s="9">
        <f t="shared" si="10"/>
        <v>275000</v>
      </c>
    </row>
    <row r="115" spans="1:7" x14ac:dyDescent="0.3">
      <c r="A115">
        <f t="shared" si="11"/>
        <v>102</v>
      </c>
      <c r="B115" s="6">
        <f t="shared" si="9"/>
        <v>49217</v>
      </c>
      <c r="C115" s="8"/>
      <c r="D115" s="7">
        <f t="shared" si="13"/>
        <v>13560000</v>
      </c>
      <c r="E115" s="9">
        <f t="shared" si="14"/>
        <v>275000</v>
      </c>
      <c r="F115" s="7">
        <f t="shared" si="12"/>
        <v>0</v>
      </c>
      <c r="G115" s="9">
        <f t="shared" si="10"/>
        <v>275000</v>
      </c>
    </row>
    <row r="116" spans="1:7" x14ac:dyDescent="0.3">
      <c r="A116">
        <f t="shared" si="11"/>
        <v>103</v>
      </c>
      <c r="B116" s="6">
        <f t="shared" si="9"/>
        <v>49248</v>
      </c>
      <c r="C116" s="8"/>
      <c r="D116" s="7">
        <f t="shared" si="13"/>
        <v>13285000</v>
      </c>
      <c r="E116" s="9">
        <f t="shared" si="14"/>
        <v>275000</v>
      </c>
      <c r="F116" s="7">
        <f t="shared" si="12"/>
        <v>0</v>
      </c>
      <c r="G116" s="9">
        <f t="shared" si="10"/>
        <v>275000</v>
      </c>
    </row>
    <row r="117" spans="1:7" x14ac:dyDescent="0.3">
      <c r="A117">
        <f t="shared" si="11"/>
        <v>104</v>
      </c>
      <c r="B117" s="6">
        <f t="shared" si="9"/>
        <v>49278</v>
      </c>
      <c r="C117" s="8"/>
      <c r="D117" s="7">
        <f t="shared" si="13"/>
        <v>13010000</v>
      </c>
      <c r="E117" s="9">
        <f t="shared" si="14"/>
        <v>275000</v>
      </c>
      <c r="F117" s="7">
        <f t="shared" si="12"/>
        <v>0</v>
      </c>
      <c r="G117" s="9">
        <f t="shared" si="10"/>
        <v>275000</v>
      </c>
    </row>
    <row r="118" spans="1:7" s="14" customFormat="1" x14ac:dyDescent="0.3">
      <c r="A118">
        <f t="shared" si="11"/>
        <v>105</v>
      </c>
      <c r="B118" s="10">
        <f t="shared" si="9"/>
        <v>49309</v>
      </c>
      <c r="C118" s="13"/>
      <c r="D118" s="12">
        <f t="shared" si="13"/>
        <v>12735000</v>
      </c>
      <c r="E118" s="11">
        <f t="shared" si="14"/>
        <v>275000</v>
      </c>
      <c r="F118" s="12">
        <f t="shared" si="12"/>
        <v>0</v>
      </c>
      <c r="G118" s="11">
        <f t="shared" si="10"/>
        <v>275000</v>
      </c>
    </row>
    <row r="119" spans="1:7" x14ac:dyDescent="0.3">
      <c r="A119">
        <f t="shared" si="11"/>
        <v>106</v>
      </c>
      <c r="B119" s="6">
        <f t="shared" si="9"/>
        <v>49340</v>
      </c>
      <c r="C119" s="8"/>
      <c r="D119" s="7">
        <f t="shared" si="13"/>
        <v>12460000</v>
      </c>
      <c r="E119" s="9">
        <v>275000</v>
      </c>
      <c r="F119" s="7">
        <f t="shared" si="12"/>
        <v>0</v>
      </c>
      <c r="G119" s="9">
        <f t="shared" si="10"/>
        <v>275000</v>
      </c>
    </row>
    <row r="120" spans="1:7" x14ac:dyDescent="0.3">
      <c r="A120">
        <f t="shared" si="11"/>
        <v>107</v>
      </c>
      <c r="B120" s="6">
        <f t="shared" si="9"/>
        <v>49368</v>
      </c>
      <c r="C120" s="8"/>
      <c r="D120" s="7">
        <f t="shared" si="13"/>
        <v>12185000</v>
      </c>
      <c r="E120" s="9">
        <f t="shared" si="14"/>
        <v>275000</v>
      </c>
      <c r="F120" s="7">
        <f t="shared" si="12"/>
        <v>0</v>
      </c>
      <c r="G120" s="9">
        <f t="shared" si="10"/>
        <v>275000</v>
      </c>
    </row>
    <row r="121" spans="1:7" x14ac:dyDescent="0.3">
      <c r="A121">
        <f t="shared" si="11"/>
        <v>108</v>
      </c>
      <c r="B121" s="6">
        <f t="shared" si="9"/>
        <v>49399</v>
      </c>
      <c r="C121" s="8"/>
      <c r="D121" s="7">
        <f t="shared" si="13"/>
        <v>11910000</v>
      </c>
      <c r="E121" s="9">
        <f t="shared" si="14"/>
        <v>275000</v>
      </c>
      <c r="F121" s="7">
        <f t="shared" si="12"/>
        <v>0</v>
      </c>
      <c r="G121" s="9">
        <f t="shared" si="10"/>
        <v>275000</v>
      </c>
    </row>
    <row r="122" spans="1:7" x14ac:dyDescent="0.3">
      <c r="A122">
        <f t="shared" si="11"/>
        <v>109</v>
      </c>
      <c r="B122" s="6">
        <f t="shared" si="9"/>
        <v>49429</v>
      </c>
      <c r="C122" s="8"/>
      <c r="D122" s="7">
        <f t="shared" si="13"/>
        <v>11635000</v>
      </c>
      <c r="E122" s="9">
        <f t="shared" si="14"/>
        <v>275000</v>
      </c>
      <c r="F122" s="7">
        <f t="shared" si="12"/>
        <v>0</v>
      </c>
      <c r="G122" s="9">
        <f t="shared" si="10"/>
        <v>275000</v>
      </c>
    </row>
    <row r="123" spans="1:7" x14ac:dyDescent="0.3">
      <c r="A123">
        <f t="shared" si="11"/>
        <v>110</v>
      </c>
      <c r="B123" s="6">
        <f t="shared" si="9"/>
        <v>49460</v>
      </c>
      <c r="C123" s="8"/>
      <c r="D123" s="7">
        <f t="shared" si="13"/>
        <v>11360000</v>
      </c>
      <c r="E123" s="9">
        <f t="shared" si="14"/>
        <v>275000</v>
      </c>
      <c r="F123" s="7">
        <f t="shared" si="12"/>
        <v>0</v>
      </c>
      <c r="G123" s="9">
        <f t="shared" si="10"/>
        <v>275000</v>
      </c>
    </row>
    <row r="124" spans="1:7" x14ac:dyDescent="0.3">
      <c r="A124">
        <f t="shared" si="11"/>
        <v>111</v>
      </c>
      <c r="B124" s="6">
        <f t="shared" si="9"/>
        <v>49490</v>
      </c>
      <c r="C124" s="8"/>
      <c r="D124" s="7">
        <f t="shared" si="13"/>
        <v>11085000</v>
      </c>
      <c r="E124" s="9">
        <f t="shared" si="14"/>
        <v>275000</v>
      </c>
      <c r="F124" s="7">
        <f t="shared" si="12"/>
        <v>0</v>
      </c>
      <c r="G124" s="9">
        <f t="shared" si="10"/>
        <v>275000</v>
      </c>
    </row>
    <row r="125" spans="1:7" x14ac:dyDescent="0.3">
      <c r="A125">
        <f t="shared" si="11"/>
        <v>112</v>
      </c>
      <c r="B125" s="6">
        <f t="shared" si="9"/>
        <v>49521</v>
      </c>
      <c r="C125" s="8"/>
      <c r="D125" s="7">
        <f t="shared" si="13"/>
        <v>10810000</v>
      </c>
      <c r="E125" s="9">
        <f t="shared" si="14"/>
        <v>275000</v>
      </c>
      <c r="F125" s="7">
        <f t="shared" si="12"/>
        <v>0</v>
      </c>
      <c r="G125" s="9">
        <f t="shared" si="10"/>
        <v>275000</v>
      </c>
    </row>
    <row r="126" spans="1:7" x14ac:dyDescent="0.3">
      <c r="A126">
        <f t="shared" si="11"/>
        <v>113</v>
      </c>
      <c r="B126" s="6">
        <f t="shared" si="9"/>
        <v>49552</v>
      </c>
      <c r="C126" s="8"/>
      <c r="D126" s="7">
        <f t="shared" si="13"/>
        <v>10535000</v>
      </c>
      <c r="E126" s="9">
        <f t="shared" si="14"/>
        <v>275000</v>
      </c>
      <c r="F126" s="7">
        <f t="shared" si="12"/>
        <v>0</v>
      </c>
      <c r="G126" s="9">
        <f t="shared" si="10"/>
        <v>275000</v>
      </c>
    </row>
    <row r="127" spans="1:7" x14ac:dyDescent="0.3">
      <c r="A127">
        <f t="shared" si="11"/>
        <v>114</v>
      </c>
      <c r="B127" s="6">
        <f t="shared" si="9"/>
        <v>49582</v>
      </c>
      <c r="C127" s="8"/>
      <c r="D127" s="7">
        <f t="shared" si="13"/>
        <v>10260000</v>
      </c>
      <c r="E127" s="9">
        <f t="shared" si="14"/>
        <v>275000</v>
      </c>
      <c r="F127" s="7">
        <f t="shared" si="12"/>
        <v>0</v>
      </c>
      <c r="G127" s="9">
        <f t="shared" si="10"/>
        <v>275000</v>
      </c>
    </row>
    <row r="128" spans="1:7" x14ac:dyDescent="0.3">
      <c r="A128">
        <f t="shared" si="11"/>
        <v>115</v>
      </c>
      <c r="B128" s="6">
        <f t="shared" si="9"/>
        <v>49613</v>
      </c>
      <c r="C128" s="8"/>
      <c r="D128" s="7">
        <f t="shared" si="13"/>
        <v>9985000</v>
      </c>
      <c r="E128" s="9">
        <f t="shared" si="14"/>
        <v>275000</v>
      </c>
      <c r="F128" s="7">
        <f t="shared" si="12"/>
        <v>0</v>
      </c>
      <c r="G128" s="9">
        <f t="shared" si="10"/>
        <v>275000</v>
      </c>
    </row>
    <row r="129" spans="1:7" x14ac:dyDescent="0.3">
      <c r="A129">
        <f t="shared" si="11"/>
        <v>116</v>
      </c>
      <c r="B129" s="6">
        <f t="shared" si="9"/>
        <v>49643</v>
      </c>
      <c r="C129" s="8"/>
      <c r="D129" s="7">
        <f t="shared" si="13"/>
        <v>9710000</v>
      </c>
      <c r="E129" s="9">
        <f t="shared" si="14"/>
        <v>275000</v>
      </c>
      <c r="F129" s="7">
        <f t="shared" si="12"/>
        <v>0</v>
      </c>
      <c r="G129" s="9">
        <f t="shared" si="10"/>
        <v>275000</v>
      </c>
    </row>
    <row r="130" spans="1:7" s="14" customFormat="1" x14ac:dyDescent="0.3">
      <c r="A130">
        <f t="shared" si="11"/>
        <v>117</v>
      </c>
      <c r="B130" s="10">
        <f t="shared" si="9"/>
        <v>49674</v>
      </c>
      <c r="C130" s="13"/>
      <c r="D130" s="12">
        <f t="shared" si="13"/>
        <v>9435000</v>
      </c>
      <c r="E130" s="11">
        <f t="shared" si="14"/>
        <v>275000</v>
      </c>
      <c r="F130" s="12">
        <f t="shared" si="12"/>
        <v>0</v>
      </c>
      <c r="G130" s="11">
        <f t="shared" si="10"/>
        <v>275000</v>
      </c>
    </row>
    <row r="131" spans="1:7" x14ac:dyDescent="0.3">
      <c r="A131">
        <f t="shared" si="11"/>
        <v>118</v>
      </c>
      <c r="B131" s="6">
        <f t="shared" si="9"/>
        <v>49705</v>
      </c>
      <c r="C131" s="8"/>
      <c r="D131" s="7">
        <f t="shared" si="13"/>
        <v>9160000</v>
      </c>
      <c r="E131" s="9">
        <v>340000</v>
      </c>
      <c r="F131" s="7">
        <f t="shared" si="12"/>
        <v>0</v>
      </c>
      <c r="G131" s="9">
        <f t="shared" si="10"/>
        <v>340000</v>
      </c>
    </row>
    <row r="132" spans="1:7" x14ac:dyDescent="0.3">
      <c r="A132">
        <f t="shared" si="11"/>
        <v>119</v>
      </c>
      <c r="B132" s="6">
        <f t="shared" si="9"/>
        <v>49734</v>
      </c>
      <c r="C132" s="8"/>
      <c r="D132" s="7">
        <f t="shared" si="13"/>
        <v>8820000</v>
      </c>
      <c r="E132" s="9">
        <f t="shared" si="14"/>
        <v>340000</v>
      </c>
      <c r="F132" s="7">
        <f t="shared" si="12"/>
        <v>0</v>
      </c>
      <c r="G132" s="9">
        <f t="shared" si="10"/>
        <v>340000</v>
      </c>
    </row>
    <row r="133" spans="1:7" x14ac:dyDescent="0.3">
      <c r="A133">
        <f t="shared" si="11"/>
        <v>120</v>
      </c>
      <c r="B133" s="6">
        <f t="shared" si="9"/>
        <v>49765</v>
      </c>
      <c r="C133" s="8"/>
      <c r="D133" s="7">
        <f t="shared" si="13"/>
        <v>8480000</v>
      </c>
      <c r="E133" s="9">
        <f t="shared" si="14"/>
        <v>340000</v>
      </c>
      <c r="F133" s="7">
        <f t="shared" si="12"/>
        <v>0</v>
      </c>
      <c r="G133" s="9">
        <f t="shared" si="10"/>
        <v>340000</v>
      </c>
    </row>
    <row r="134" spans="1:7" x14ac:dyDescent="0.3">
      <c r="A134">
        <f t="shared" si="11"/>
        <v>121</v>
      </c>
      <c r="B134" s="6">
        <f t="shared" si="9"/>
        <v>49795</v>
      </c>
      <c r="C134" s="8"/>
      <c r="D134" s="7">
        <f t="shared" si="13"/>
        <v>8140000</v>
      </c>
      <c r="E134" s="9">
        <f t="shared" si="14"/>
        <v>340000</v>
      </c>
      <c r="F134" s="7">
        <f t="shared" si="12"/>
        <v>0</v>
      </c>
      <c r="G134" s="9">
        <f t="shared" si="10"/>
        <v>340000</v>
      </c>
    </row>
    <row r="135" spans="1:7" x14ac:dyDescent="0.3">
      <c r="A135">
        <f t="shared" si="11"/>
        <v>122</v>
      </c>
      <c r="B135" s="6">
        <f t="shared" si="9"/>
        <v>49826</v>
      </c>
      <c r="C135" s="8"/>
      <c r="D135" s="7">
        <f t="shared" si="13"/>
        <v>7800000</v>
      </c>
      <c r="E135" s="9">
        <f t="shared" si="14"/>
        <v>340000</v>
      </c>
      <c r="F135" s="7">
        <f t="shared" si="12"/>
        <v>0</v>
      </c>
      <c r="G135" s="9">
        <f t="shared" si="10"/>
        <v>340000</v>
      </c>
    </row>
    <row r="136" spans="1:7" x14ac:dyDescent="0.3">
      <c r="A136">
        <f t="shared" si="11"/>
        <v>123</v>
      </c>
      <c r="B136" s="6">
        <f t="shared" si="9"/>
        <v>49856</v>
      </c>
      <c r="C136" s="8"/>
      <c r="D136" s="7">
        <f t="shared" si="13"/>
        <v>7460000</v>
      </c>
      <c r="E136" s="9">
        <f t="shared" si="14"/>
        <v>340000</v>
      </c>
      <c r="F136" s="7">
        <f t="shared" si="12"/>
        <v>0</v>
      </c>
      <c r="G136" s="9">
        <f t="shared" si="10"/>
        <v>340000</v>
      </c>
    </row>
    <row r="137" spans="1:7" x14ac:dyDescent="0.3">
      <c r="A137">
        <f t="shared" si="11"/>
        <v>124</v>
      </c>
      <c r="B137" s="6">
        <f t="shared" si="9"/>
        <v>49887</v>
      </c>
      <c r="C137" s="8"/>
      <c r="D137" s="7">
        <f t="shared" si="13"/>
        <v>7120000</v>
      </c>
      <c r="E137" s="9">
        <f t="shared" si="14"/>
        <v>340000</v>
      </c>
      <c r="F137" s="7">
        <f t="shared" si="12"/>
        <v>0</v>
      </c>
      <c r="G137" s="9">
        <f t="shared" si="10"/>
        <v>340000</v>
      </c>
    </row>
    <row r="138" spans="1:7" x14ac:dyDescent="0.3">
      <c r="A138">
        <f t="shared" si="11"/>
        <v>125</v>
      </c>
      <c r="B138" s="6">
        <f t="shared" ref="B138:B157" si="15">EOMONTH(B137,1)</f>
        <v>49918</v>
      </c>
      <c r="C138" s="8"/>
      <c r="D138" s="7">
        <f t="shared" si="13"/>
        <v>6780000</v>
      </c>
      <c r="E138" s="9">
        <f t="shared" si="14"/>
        <v>340000</v>
      </c>
      <c r="F138" s="7">
        <f t="shared" si="12"/>
        <v>0</v>
      </c>
      <c r="G138" s="9">
        <f t="shared" si="10"/>
        <v>340000</v>
      </c>
    </row>
    <row r="139" spans="1:7" x14ac:dyDescent="0.3">
      <c r="A139">
        <f t="shared" si="11"/>
        <v>126</v>
      </c>
      <c r="B139" s="6">
        <f t="shared" si="15"/>
        <v>49948</v>
      </c>
      <c r="C139" s="8"/>
      <c r="D139" s="7">
        <f t="shared" si="13"/>
        <v>6440000</v>
      </c>
      <c r="E139" s="9">
        <f t="shared" si="14"/>
        <v>340000</v>
      </c>
      <c r="F139" s="7">
        <f t="shared" si="12"/>
        <v>0</v>
      </c>
      <c r="G139" s="9">
        <f t="shared" si="10"/>
        <v>340000</v>
      </c>
    </row>
    <row r="140" spans="1:7" x14ac:dyDescent="0.3">
      <c r="A140">
        <f t="shared" si="11"/>
        <v>127</v>
      </c>
      <c r="B140" s="6">
        <f t="shared" si="15"/>
        <v>49979</v>
      </c>
      <c r="C140" s="8"/>
      <c r="D140" s="7">
        <f t="shared" si="13"/>
        <v>6100000</v>
      </c>
      <c r="E140" s="9">
        <f t="shared" si="14"/>
        <v>340000</v>
      </c>
      <c r="F140" s="7">
        <f t="shared" si="12"/>
        <v>0</v>
      </c>
      <c r="G140" s="9">
        <f t="shared" ref="G140:G157" si="16">E140+F140</f>
        <v>340000</v>
      </c>
    </row>
    <row r="141" spans="1:7" x14ac:dyDescent="0.3">
      <c r="A141">
        <f t="shared" ref="A141:A157" si="17">A140+1</f>
        <v>128</v>
      </c>
      <c r="B141" s="6">
        <f t="shared" si="15"/>
        <v>50009</v>
      </c>
      <c r="C141" s="8"/>
      <c r="D141" s="7">
        <f t="shared" si="13"/>
        <v>5760000</v>
      </c>
      <c r="E141" s="9">
        <f t="shared" si="14"/>
        <v>340000</v>
      </c>
      <c r="F141" s="7">
        <f t="shared" si="12"/>
        <v>0</v>
      </c>
      <c r="G141" s="9">
        <f t="shared" si="16"/>
        <v>340000</v>
      </c>
    </row>
    <row r="142" spans="1:7" s="14" customFormat="1" x14ac:dyDescent="0.3">
      <c r="A142">
        <f t="shared" si="17"/>
        <v>129</v>
      </c>
      <c r="B142" s="10">
        <f t="shared" si="15"/>
        <v>50040</v>
      </c>
      <c r="C142" s="13"/>
      <c r="D142" s="12">
        <f t="shared" si="13"/>
        <v>5420000</v>
      </c>
      <c r="E142" s="11">
        <f t="shared" si="14"/>
        <v>340000</v>
      </c>
      <c r="F142" s="12">
        <f t="shared" si="12"/>
        <v>0</v>
      </c>
      <c r="G142" s="11">
        <f t="shared" si="16"/>
        <v>340000</v>
      </c>
    </row>
    <row r="143" spans="1:7" x14ac:dyDescent="0.3">
      <c r="A143">
        <f t="shared" si="17"/>
        <v>130</v>
      </c>
      <c r="B143" s="6">
        <f t="shared" si="15"/>
        <v>50071</v>
      </c>
      <c r="C143" s="8"/>
      <c r="D143" s="7">
        <f t="shared" si="13"/>
        <v>5080000</v>
      </c>
      <c r="E143" s="9">
        <f>E142</f>
        <v>340000</v>
      </c>
      <c r="F143" s="7">
        <f t="shared" si="12"/>
        <v>0</v>
      </c>
      <c r="G143" s="9">
        <f t="shared" si="16"/>
        <v>340000</v>
      </c>
    </row>
    <row r="144" spans="1:7" x14ac:dyDescent="0.3">
      <c r="A144">
        <f t="shared" si="17"/>
        <v>131</v>
      </c>
      <c r="B144" s="6">
        <f t="shared" si="15"/>
        <v>50099</v>
      </c>
      <c r="C144" s="8"/>
      <c r="D144" s="7">
        <f t="shared" si="13"/>
        <v>4740000</v>
      </c>
      <c r="E144" s="9">
        <f t="shared" si="14"/>
        <v>340000</v>
      </c>
      <c r="F144" s="7">
        <f t="shared" si="12"/>
        <v>0</v>
      </c>
      <c r="G144" s="9">
        <f t="shared" si="16"/>
        <v>340000</v>
      </c>
    </row>
    <row r="145" spans="1:7" x14ac:dyDescent="0.3">
      <c r="A145">
        <f t="shared" si="17"/>
        <v>132</v>
      </c>
      <c r="B145" s="6">
        <f t="shared" si="15"/>
        <v>50130</v>
      </c>
      <c r="C145" s="8"/>
      <c r="D145" s="7">
        <f t="shared" si="13"/>
        <v>4400000</v>
      </c>
      <c r="E145" s="9">
        <f t="shared" si="14"/>
        <v>340000</v>
      </c>
      <c r="F145" s="7">
        <f t="shared" si="12"/>
        <v>0</v>
      </c>
      <c r="G145" s="9">
        <f t="shared" si="16"/>
        <v>340000</v>
      </c>
    </row>
    <row r="146" spans="1:7" x14ac:dyDescent="0.3">
      <c r="A146">
        <f t="shared" si="17"/>
        <v>133</v>
      </c>
      <c r="B146" s="6">
        <f t="shared" si="15"/>
        <v>50160</v>
      </c>
      <c r="C146" s="8"/>
      <c r="D146" s="7">
        <f t="shared" si="13"/>
        <v>4060000</v>
      </c>
      <c r="E146" s="9">
        <f t="shared" si="14"/>
        <v>340000</v>
      </c>
      <c r="F146" s="7">
        <f t="shared" si="12"/>
        <v>0</v>
      </c>
      <c r="G146" s="9">
        <f t="shared" si="16"/>
        <v>340000</v>
      </c>
    </row>
    <row r="147" spans="1:7" s="28" customFormat="1" x14ac:dyDescent="0.3">
      <c r="A147">
        <f t="shared" si="17"/>
        <v>134</v>
      </c>
      <c r="B147" s="24">
        <f t="shared" si="15"/>
        <v>50191</v>
      </c>
      <c r="C147" s="25"/>
      <c r="D147" s="26">
        <f t="shared" si="13"/>
        <v>3720000</v>
      </c>
      <c r="E147" s="27">
        <f t="shared" si="14"/>
        <v>340000</v>
      </c>
      <c r="F147" s="26">
        <f t="shared" si="12"/>
        <v>0</v>
      </c>
      <c r="G147" s="27">
        <f t="shared" si="16"/>
        <v>340000</v>
      </c>
    </row>
    <row r="148" spans="1:7" s="28" customFormat="1" x14ac:dyDescent="0.3">
      <c r="A148">
        <f t="shared" si="17"/>
        <v>135</v>
      </c>
      <c r="B148" s="24">
        <f t="shared" si="15"/>
        <v>50221</v>
      </c>
      <c r="C148" s="25"/>
      <c r="D148" s="26">
        <f t="shared" si="13"/>
        <v>3380000</v>
      </c>
      <c r="E148" s="27">
        <f t="shared" si="14"/>
        <v>340000</v>
      </c>
      <c r="F148" s="26">
        <f t="shared" si="12"/>
        <v>0</v>
      </c>
      <c r="G148" s="27">
        <f t="shared" si="16"/>
        <v>340000</v>
      </c>
    </row>
    <row r="149" spans="1:7" x14ac:dyDescent="0.3">
      <c r="A149">
        <f t="shared" si="17"/>
        <v>136</v>
      </c>
      <c r="B149" s="24">
        <f t="shared" si="15"/>
        <v>50252</v>
      </c>
      <c r="C149" s="25"/>
      <c r="D149" s="26">
        <f t="shared" si="13"/>
        <v>3040000</v>
      </c>
      <c r="E149" s="27">
        <f t="shared" si="14"/>
        <v>340000</v>
      </c>
      <c r="F149" s="26">
        <f t="shared" si="12"/>
        <v>0</v>
      </c>
      <c r="G149" s="27">
        <f t="shared" si="16"/>
        <v>340000</v>
      </c>
    </row>
    <row r="150" spans="1:7" x14ac:dyDescent="0.3">
      <c r="A150">
        <f t="shared" si="17"/>
        <v>137</v>
      </c>
      <c r="B150" s="24">
        <f t="shared" si="15"/>
        <v>50283</v>
      </c>
      <c r="C150" s="25"/>
      <c r="D150" s="26">
        <f t="shared" si="13"/>
        <v>2700000</v>
      </c>
      <c r="E150" s="27">
        <f t="shared" si="14"/>
        <v>340000</v>
      </c>
      <c r="F150" s="26">
        <f t="shared" si="12"/>
        <v>0</v>
      </c>
      <c r="G150" s="27">
        <f t="shared" si="16"/>
        <v>340000</v>
      </c>
    </row>
    <row r="151" spans="1:7" x14ac:dyDescent="0.3">
      <c r="A151">
        <f t="shared" si="17"/>
        <v>138</v>
      </c>
      <c r="B151" s="24">
        <f t="shared" si="15"/>
        <v>50313</v>
      </c>
      <c r="C151" s="25"/>
      <c r="D151" s="26">
        <f t="shared" si="13"/>
        <v>2360000</v>
      </c>
      <c r="E151" s="27">
        <f t="shared" si="14"/>
        <v>340000</v>
      </c>
      <c r="F151" s="26">
        <f t="shared" si="12"/>
        <v>0</v>
      </c>
      <c r="G151" s="27">
        <f t="shared" si="16"/>
        <v>340000</v>
      </c>
    </row>
    <row r="152" spans="1:7" x14ac:dyDescent="0.3">
      <c r="A152">
        <f t="shared" si="17"/>
        <v>139</v>
      </c>
      <c r="B152" s="24">
        <f t="shared" si="15"/>
        <v>50344</v>
      </c>
      <c r="C152" s="25"/>
      <c r="D152" s="26">
        <f t="shared" si="13"/>
        <v>2020000</v>
      </c>
      <c r="E152" s="27">
        <f t="shared" si="14"/>
        <v>340000</v>
      </c>
      <c r="F152" s="26">
        <f t="shared" si="12"/>
        <v>0</v>
      </c>
      <c r="G152" s="27">
        <f t="shared" si="16"/>
        <v>340000</v>
      </c>
    </row>
    <row r="153" spans="1:7" x14ac:dyDescent="0.3">
      <c r="A153">
        <f t="shared" si="17"/>
        <v>140</v>
      </c>
      <c r="B153" s="24">
        <f t="shared" si="15"/>
        <v>50374</v>
      </c>
      <c r="C153" s="25"/>
      <c r="D153" s="26">
        <f t="shared" si="13"/>
        <v>1680000</v>
      </c>
      <c r="E153" s="27">
        <f t="shared" si="14"/>
        <v>340000</v>
      </c>
      <c r="F153" s="26">
        <f t="shared" ref="F153:F157" si="18">(B153-B152)*$D$4*D152/360</f>
        <v>0</v>
      </c>
      <c r="G153" s="27">
        <f t="shared" si="16"/>
        <v>340000</v>
      </c>
    </row>
    <row r="154" spans="1:7" s="14" customFormat="1" x14ac:dyDescent="0.3">
      <c r="A154">
        <f t="shared" si="17"/>
        <v>141</v>
      </c>
      <c r="B154" s="10">
        <f t="shared" si="15"/>
        <v>50405</v>
      </c>
      <c r="C154" s="13"/>
      <c r="D154" s="12">
        <f t="shared" si="13"/>
        <v>1340000</v>
      </c>
      <c r="E154" s="11">
        <f t="shared" si="14"/>
        <v>340000</v>
      </c>
      <c r="F154" s="12">
        <f t="shared" si="18"/>
        <v>0</v>
      </c>
      <c r="G154" s="11">
        <f t="shared" si="16"/>
        <v>340000</v>
      </c>
    </row>
    <row r="155" spans="1:7" x14ac:dyDescent="0.3">
      <c r="A155">
        <f t="shared" si="17"/>
        <v>142</v>
      </c>
      <c r="B155" s="24">
        <f t="shared" si="15"/>
        <v>50436</v>
      </c>
      <c r="C155" s="25"/>
      <c r="D155" s="26">
        <f t="shared" si="13"/>
        <v>1000000</v>
      </c>
      <c r="E155" s="27">
        <f>E154</f>
        <v>340000</v>
      </c>
      <c r="F155" s="26">
        <f t="shared" si="18"/>
        <v>0</v>
      </c>
      <c r="G155" s="27">
        <f t="shared" si="16"/>
        <v>340000</v>
      </c>
    </row>
    <row r="156" spans="1:7" x14ac:dyDescent="0.3">
      <c r="A156">
        <f t="shared" si="17"/>
        <v>143</v>
      </c>
      <c r="B156" s="24">
        <f t="shared" si="15"/>
        <v>50464</v>
      </c>
      <c r="C156" s="25"/>
      <c r="D156" s="26">
        <f t="shared" si="13"/>
        <v>660000</v>
      </c>
      <c r="E156" s="27">
        <f>E155</f>
        <v>340000</v>
      </c>
      <c r="F156" s="26">
        <f t="shared" si="18"/>
        <v>0</v>
      </c>
      <c r="G156" s="27">
        <f t="shared" si="16"/>
        <v>340000</v>
      </c>
    </row>
    <row r="157" spans="1:7" x14ac:dyDescent="0.3">
      <c r="A157">
        <f t="shared" si="17"/>
        <v>144</v>
      </c>
      <c r="B157" s="24">
        <f t="shared" si="15"/>
        <v>50495</v>
      </c>
      <c r="C157" s="25"/>
      <c r="D157" s="26">
        <f t="shared" si="13"/>
        <v>320000</v>
      </c>
      <c r="E157" s="27">
        <f>E156-20000</f>
        <v>320000</v>
      </c>
      <c r="F157" s="26">
        <f t="shared" si="18"/>
        <v>0</v>
      </c>
      <c r="G157" s="27">
        <f t="shared" si="16"/>
        <v>320000</v>
      </c>
    </row>
    <row r="158" spans="1:7" x14ac:dyDescent="0.3">
      <c r="B158" s="29" t="s">
        <v>8</v>
      </c>
      <c r="C158" s="30">
        <f>SUM(C9:C148)</f>
        <v>22000000</v>
      </c>
      <c r="D158" s="29"/>
      <c r="E158" s="31">
        <f>SUM(E31:E157)</f>
        <v>22000000</v>
      </c>
      <c r="F158" s="31">
        <f>SUM(F14:F157)</f>
        <v>0</v>
      </c>
      <c r="G158" s="31">
        <f>SUM(G14:G156)</f>
        <v>21680000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scadentar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dcterms:created xsi:type="dcterms:W3CDTF">2026-03-03T07:46:13Z</dcterms:created>
  <dcterms:modified xsi:type="dcterms:W3CDTF">2026-03-03T07:48:33Z</dcterms:modified>
</cp:coreProperties>
</file>