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245"/>
  </bookViews>
  <sheets>
    <sheet name="anexa 1.3 credit no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'anexa 1.3 credit nou'!#REF!</definedName>
    <definedName name="_ftnref1" localSheetId="0">'anexa 1.3 credit nou'!#REF!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'[2]Module 6_Condensed Budget'!#REF!</definedName>
    <definedName name="Capital_Expenditures___Education" localSheetId="0">'[2]Module 6_Condensed Budget'!#REF!</definedName>
    <definedName name="Capital_Expenditures___Education">'[2]Module 6_Condensed Budget'!#REF!</definedName>
    <definedName name="Capital_Expenditures___General_Administration" localSheetId="0">'[2]Module 6_Condensed Budget'!#REF!</definedName>
    <definedName name="Capital_Expenditures___General_Administration">'[2]Module 6_Condensed Budget'!#REF!</definedName>
    <definedName name="Capital_Expenditures___Health" localSheetId="0">'[2]Module 6_Condensed Budget'!#REF!</definedName>
    <definedName name="Capital_Expenditures___Health">'[2]Module 6_Condensed Budget'!#REF!</definedName>
    <definedName name="Capital_Expenditures___Other_Activities" localSheetId="0">'[2]Module 6_Condensed Budget'!#REF!</definedName>
    <definedName name="Capital_Expenditures___Other_Activities">'[2]Module 6_Condensed Budget'!#REF!</definedName>
    <definedName name="Capital_Expenditures___Public_Works___Housing" localSheetId="0">'[2]Module 6_Condensed Budget'!#REF!</definedName>
    <definedName name="Capital_Expenditures___Public_Works___Housing">'[2]Module 6_Condensed Budget'!#REF!</definedName>
    <definedName name="Capital_Expenditures___Social_Assistance" localSheetId="0">'[2]Module 6_Condensed Budget'!#REF!</definedName>
    <definedName name="Capital_Expenditures___Social_Assistance">'[2]Module 6_Condensed Budget'!#REF!</definedName>
    <definedName name="Capital_Expenditures___Transportation___Communication" localSheetId="0">'[2]Module 6_Condensed Budget'!#REF!</definedName>
    <definedName name="Capital_Expenditures___Transportation___Communication">'[2]Module 6_Condensed Budget'!#REF!</definedName>
    <definedName name="Capital_Expenditures__Other_Economic_Activities" localSheetId="0">'[2]Module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'[2]Module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'[2]Module 6_Condensed Budget'!#REF!</definedName>
    <definedName name="Deflator__Base_Year___1997" localSheetId="0">'[2]Module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hidden="1">{#N/A,#N/A,FALSE,"Fund-II"}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'[4]Evolutie V_C 2003_2007 '!#REF!</definedName>
    <definedName name="Excel_BuiltIn_Database" localSheetId="0">#REF!</definedName>
    <definedName name="Excel_BuiltIn_Database">#REF!</definedName>
    <definedName name="Extra">[5]ExtraScoli!$B$150</definedName>
    <definedName name="fds" localSheetId="0">#REF!</definedName>
    <definedName name="fds">#REF!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[6]Inputs!$A$118:$L$125</definedName>
    <definedName name="Intlfive">[6]Inputs!$A$192:$J$212</definedName>
    <definedName name="Intlfour">[6]Inputs!$A$170:$J$185</definedName>
    <definedName name="Intlseven">[6]Inputs!$A$258:$J$289</definedName>
    <definedName name="Intlsix">[6]Inputs!$A$219:$J$250</definedName>
    <definedName name="Intlthree">[6]Inputs!$A$151:$L$163</definedName>
    <definedName name="Intltwo">[6]Inputs!$A$132:$L$144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[7]Params!$B$3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_xlnm.Print_Area" localSheetId="0">'anexa 1.3 credit nou'!$A$1:$R$37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'[8]_Cash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hidden="1">{"'Lennar U.S. Partners'!$A$1:$N$53"}</definedName>
    <definedName name="specMTM" localSheetId="0">#REF!</definedName>
    <definedName name="specMTM">#REF!</definedName>
    <definedName name="Spot">[9]Portfolio!$F$15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hidden="1">{#N/A,#N/A,FALSE,"Fund-II"}</definedName>
    <definedName name="Title">'[10]Fund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'[2]Module 6_Condensed Budget'!#REF!</definedName>
    <definedName name="Total_Print">'[11]ROLLUP _ Fund II'!$C$1:$L$17</definedName>
    <definedName name="Transp_CF" localSheetId="0">#REF!</definedName>
    <definedName name="Transp_CF">#REF!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coII._.I." hidden="1">{#N/A,#N/A,FALSE,"Fund-I"}</definedName>
    <definedName name="wrn.CoIV._.II." hidden="1">{#N/A,#N/A,FALSE,"Fund-II"}</definedName>
    <definedName name="wrn.Investors._.II." hidden="1">{#N/A,#N/A,FALSE,"Fund-II"}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R23" i="1"/>
  <c r="Q23" i="1"/>
  <c r="Q22" i="1" s="1"/>
  <c r="P23" i="1"/>
  <c r="O23" i="1"/>
  <c r="N23" i="1"/>
  <c r="M23" i="1"/>
  <c r="M22" i="1" s="1"/>
  <c r="L23" i="1"/>
  <c r="K23" i="1"/>
  <c r="J23" i="1"/>
  <c r="I23" i="1"/>
  <c r="I22" i="1" s="1"/>
  <c r="H23" i="1"/>
  <c r="G23" i="1"/>
  <c r="F23" i="1"/>
  <c r="R22" i="1"/>
  <c r="P22" i="1"/>
  <c r="O22" i="1"/>
  <c r="N22" i="1"/>
  <c r="L22" i="1"/>
  <c r="K22" i="1"/>
  <c r="J22" i="1"/>
  <c r="H22" i="1"/>
  <c r="G22" i="1"/>
  <c r="F22" i="1"/>
  <c r="E20" i="1"/>
  <c r="E21" i="1" s="1"/>
  <c r="D20" i="1"/>
  <c r="D21" i="1" s="1"/>
  <c r="C20" i="1"/>
  <c r="C21" i="1" s="1"/>
  <c r="G19" i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G18" i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F20" i="1" l="1"/>
  <c r="G20" i="1" l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F26" i="1"/>
  <c r="H20" i="1" l="1"/>
  <c r="G26" i="1"/>
  <c r="I20" i="1" l="1"/>
  <c r="H26" i="1"/>
  <c r="J20" i="1" l="1"/>
  <c r="I26" i="1"/>
  <c r="K20" i="1" l="1"/>
  <c r="J26" i="1"/>
  <c r="L20" i="1" l="1"/>
  <c r="K26" i="1"/>
  <c r="M20" i="1" l="1"/>
  <c r="L26" i="1"/>
  <c r="N20" i="1" l="1"/>
  <c r="M26" i="1"/>
  <c r="O20" i="1" l="1"/>
  <c r="N26" i="1"/>
  <c r="P20" i="1" l="1"/>
  <c r="O26" i="1"/>
  <c r="Q20" i="1" l="1"/>
  <c r="P26" i="1"/>
  <c r="R20" i="1" l="1"/>
  <c r="R26" i="1" s="1"/>
  <c r="Q26" i="1"/>
</calcChain>
</file>

<file path=xl/sharedStrings.xml><?xml version="1.0" encoding="utf-8"?>
<sst xmlns="http://schemas.openxmlformats.org/spreadsheetml/2006/main" count="21" uniqueCount="21">
  <si>
    <t>JUDETUL CONSTANTA</t>
  </si>
  <si>
    <t>UNITATEA ADMINISTRATIV TERITORIALA</t>
  </si>
  <si>
    <t>A ORASULUI EFORIE</t>
  </si>
  <si>
    <t>Anexa 1.3</t>
  </si>
  <si>
    <t xml:space="preserve">CALCULUL GRADULUI DE INDATORARE </t>
  </si>
  <si>
    <t>a bugetului local al Orasului Eforie in urma contractarii de finantari rambursabile pe baza datelor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</si>
  <si>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</si>
  <si>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</si>
  <si>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</si>
  <si>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</si>
  <si>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</si>
  <si>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A</t>
  </si>
  <si>
    <t xml:space="preserve">Venituri proprii </t>
  </si>
  <si>
    <t>Limita de indatorare (30% din venituri proprii)</t>
  </si>
  <si>
    <t>Serviciul anual al datoriei publice locale existente (rd.4+rd.5+rd.6)</t>
  </si>
  <si>
    <t>Rambursare*)</t>
  </si>
  <si>
    <t>Dobanzi</t>
  </si>
  <si>
    <t>Comisioane</t>
  </si>
  <si>
    <t>Gradul de indatorare - in % (serviciul anual al datoriei/ venituri proprii*100)</t>
  </si>
  <si>
    <t>Serviciul anual al datoriei publice locale (</t>
  </si>
  <si>
    <t>NOTA: CALCULUL GRADULUI DE INDATORARE A FOST REALIZAT IN CONDITIILE FINALIZARII PREZENTEI PROCEDURI (FINANTARII CELOR DOUA LOTURI)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</si>
</sst>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_-* #,##0.00\ _l_e_i_-;\-* #,##0.00\ _l_e_i_-;_-* &quot;-&quot;??\ _l_e_i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ms Rmn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  <charset val="129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3" borderId="0" applyBorder="0" applyAlignment="0" applyProtection="0"/>
    <xf numFmtId="166" fontId="7" fillId="3" borderId="0" applyBorder="0" applyAlignment="0" applyProtection="0"/>
    <xf numFmtId="167" fontId="7" fillId="3" borderId="0" applyBorder="0" applyAlignment="0" applyProtection="0"/>
    <xf numFmtId="166" fontId="7" fillId="3" borderId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7" fillId="3" borderId="0" applyBorder="0" applyAlignment="0" applyProtection="0"/>
    <xf numFmtId="169" fontId="7" fillId="3" borderId="0" applyBorder="0" applyAlignment="0" applyProtection="0"/>
    <xf numFmtId="170" fontId="7" fillId="3" borderId="0" applyBorder="0" applyAlignment="0" applyProtection="0"/>
    <xf numFmtId="171" fontId="7" fillId="3" borderId="0" applyBorder="0" applyAlignment="0" applyProtection="0"/>
    <xf numFmtId="172" fontId="7" fillId="3" borderId="0" applyBorder="0" applyAlignment="0" applyProtection="0"/>
    <xf numFmtId="173" fontId="7" fillId="3" borderId="0" applyBorder="0" applyAlignment="0" applyProtection="0"/>
    <xf numFmtId="174" fontId="7" fillId="3" borderId="0" applyBorder="0" applyAlignment="0" applyProtection="0"/>
    <xf numFmtId="175" fontId="7" fillId="3" borderId="0" applyBorder="0" applyAlignment="0" applyProtection="0"/>
    <xf numFmtId="176" fontId="7" fillId="3" borderId="0" applyBorder="0" applyAlignment="0" applyProtection="0"/>
    <xf numFmtId="177" fontId="7" fillId="3" borderId="0" applyBorder="0" applyAlignment="0" applyProtection="0"/>
    <xf numFmtId="178" fontId="7" fillId="3" borderId="0" applyBorder="0" applyAlignment="0" applyProtection="0"/>
    <xf numFmtId="179" fontId="7" fillId="3" borderId="0" applyBorder="0" applyAlignment="0" applyProtection="0"/>
    <xf numFmtId="180" fontId="7" fillId="3" borderId="0" applyBorder="0" applyAlignment="0" applyProtection="0"/>
    <xf numFmtId="181" fontId="7" fillId="3" borderId="0" applyBorder="0" applyAlignment="0" applyProtection="0"/>
    <xf numFmtId="182" fontId="7" fillId="3" borderId="0" applyBorder="0" applyAlignment="0"/>
    <xf numFmtId="183" fontId="11" fillId="3" borderId="10" applyAlignment="0" applyProtection="0"/>
    <xf numFmtId="184" fontId="7" fillId="3" borderId="0" applyBorder="0" applyAlignment="0" applyProtection="0"/>
    <xf numFmtId="0" fontId="12" fillId="22" borderId="0" applyNumberFormat="0" applyBorder="0" applyAlignment="0" applyProtection="0"/>
    <xf numFmtId="0" fontId="13" fillId="23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4" fillId="0" borderId="12" applyNumberFormat="0" applyFill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6" fontId="7" fillId="3" borderId="0" applyBorder="0" applyAlignment="0" applyProtection="0"/>
    <xf numFmtId="187" fontId="7" fillId="3" borderId="0" applyBorder="0" applyAlignment="0" applyProtection="0"/>
    <xf numFmtId="188" fontId="7" fillId="3" borderId="0" applyBorder="0" applyAlignment="0" applyProtection="0"/>
    <xf numFmtId="0" fontId="17" fillId="3" borderId="0"/>
    <xf numFmtId="16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3" borderId="0" applyBorder="0" applyAlignment="0" applyProtection="0"/>
    <xf numFmtId="191" fontId="7" fillId="3" borderId="0" applyBorder="0" applyAlignment="0" applyProtection="0"/>
    <xf numFmtId="192" fontId="7" fillId="3" borderId="0" applyBorder="0" applyAlignment="0" applyProtection="0"/>
    <xf numFmtId="193" fontId="7" fillId="3" borderId="0" applyBorder="0" applyAlignment="0" applyProtection="0"/>
    <xf numFmtId="194" fontId="7" fillId="3" borderId="0" applyBorder="0" applyAlignment="0" applyProtection="0"/>
    <xf numFmtId="195" fontId="7" fillId="3" borderId="0" applyBorder="0" applyAlignment="0" applyProtection="0"/>
    <xf numFmtId="196" fontId="7" fillId="3" borderId="0" applyBorder="0" applyAlignment="0" applyProtection="0"/>
    <xf numFmtId="197" fontId="7" fillId="3" borderId="0" applyBorder="0" applyAlignment="0" applyProtection="0"/>
    <xf numFmtId="198" fontId="7" fillId="3" borderId="0" applyBorder="0" applyAlignment="0" applyProtection="0"/>
    <xf numFmtId="194" fontId="7" fillId="3" borderId="0" applyBorder="0" applyAlignment="0" applyProtection="0"/>
    <xf numFmtId="0" fontId="10" fillId="26" borderId="0" applyNumberFormat="0" applyBorder="0" applyAlignment="0" applyProtection="0"/>
    <xf numFmtId="199" fontId="7" fillId="3" borderId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" borderId="0" applyBorder="0" applyAlignment="0" applyProtection="0"/>
    <xf numFmtId="0" fontId="7" fillId="3" borderId="0" applyBorder="0" applyAlignment="0" applyProtection="0"/>
    <xf numFmtId="200" fontId="7" fillId="3" borderId="0" applyBorder="0" applyAlignment="0" applyProtection="0"/>
    <xf numFmtId="0" fontId="7" fillId="3" borderId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1" fontId="7" fillId="3" borderId="0" applyBorder="0" applyAlignment="0" applyProtection="0"/>
    <xf numFmtId="0" fontId="22" fillId="0" borderId="0" applyNumberFormat="0" applyFill="0" applyBorder="0" applyAlignment="0" applyProtection="0"/>
    <xf numFmtId="0" fontId="23" fillId="23" borderId="17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27" borderId="11" applyNumberForma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202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3" borderId="0"/>
    <xf numFmtId="164" fontId="7" fillId="3" borderId="0"/>
    <xf numFmtId="164" fontId="7" fillId="3" borderId="0"/>
    <xf numFmtId="164" fontId="7" fillId="3" borderId="0"/>
    <xf numFmtId="164" fontId="7" fillId="3" borderId="0"/>
    <xf numFmtId="0" fontId="1" fillId="0" borderId="0"/>
    <xf numFmtId="164" fontId="7" fillId="3" borderId="0"/>
    <xf numFmtId="183" fontId="7" fillId="3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8" fillId="30" borderId="18" applyNumberForma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203" fontId="7" fillId="3" borderId="0" applyBorder="0" applyAlignment="0" applyProtection="0"/>
    <xf numFmtId="204" fontId="7" fillId="3" borderId="0" applyBorder="0" applyAlignment="0" applyProtection="0"/>
    <xf numFmtId="205" fontId="7" fillId="3" borderId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7" fillId="3" borderId="0" applyBorder="0" applyAlignment="0" applyProtection="0"/>
    <xf numFmtId="207" fontId="7" fillId="3" borderId="0" applyBorder="0" applyAlignment="0" applyProtection="0"/>
    <xf numFmtId="208" fontId="7" fillId="3" borderId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9" fontId="7" fillId="3" borderId="0" applyBorder="0" applyAlignment="0" applyProtection="0"/>
    <xf numFmtId="210" fontId="7" fillId="3" borderId="0" applyBorder="0" applyAlignment="0" applyProtection="0"/>
    <xf numFmtId="211" fontId="7" fillId="3" borderId="0" applyBorder="0" applyAlignment="0" applyProtection="0"/>
    <xf numFmtId="209" fontId="7" fillId="3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44" fontId="31" fillId="0" borderId="0" applyFont="0" applyFill="0" applyBorder="0" applyAlignment="0" applyProtection="0"/>
    <xf numFmtId="0" fontId="15" fillId="32" borderId="13" applyNumberFormat="0" applyAlignment="0" applyProtection="0"/>
    <xf numFmtId="3" fontId="7" fillId="3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32" fillId="3" borderId="0" applyBorder="0" applyAlignment="0" applyProtection="0"/>
    <xf numFmtId="0" fontId="33" fillId="0" borderId="0"/>
    <xf numFmtId="212" fontId="7" fillId="3" borderId="0" applyBorder="0" applyAlignment="0" applyProtection="0"/>
    <xf numFmtId="212" fontId="7" fillId="3" borderId="0" applyBorder="0" applyAlignment="0" applyProtection="0"/>
    <xf numFmtId="0" fontId="34" fillId="0" borderId="0"/>
    <xf numFmtId="183" fontId="35" fillId="3" borderId="0" applyBorder="0" applyAlignment="0" applyProtection="0"/>
    <xf numFmtId="183" fontId="35" fillId="3" borderId="0" applyBorder="0" applyAlignment="0" applyProtection="0"/>
  </cellStyleXfs>
  <cellXfs count="53">
    <xf numFmtId="0" fontId="0" fillId="0" borderId="0" xfId="0"/>
    <xf numFmtId="0" fontId="3" fillId="0" borderId="0" xfId="2" applyFont="1" applyAlignment="1">
      <alignment horizontal="left" vertical="center" wrapText="1"/>
    </xf>
    <xf numFmtId="0" fontId="2" fillId="0" borderId="0" xfId="2" applyFont="1"/>
    <xf numFmtId="0" fontId="4" fillId="0" borderId="0" xfId="2" applyFont="1"/>
    <xf numFmtId="0" fontId="3" fillId="0" borderId="0" xfId="2" applyFont="1"/>
    <xf numFmtId="0" fontId="5" fillId="0" borderId="0" xfId="2" applyFont="1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wrapText="1"/>
    </xf>
    <xf numFmtId="0" fontId="2" fillId="0" borderId="0" xfId="2" applyAlignment="1">
      <alignment horizontal="left" indent="9"/>
    </xf>
    <xf numFmtId="0" fontId="2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2" fillId="0" borderId="0" xfId="2" applyFont="1" applyBorder="1"/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0" xfId="2" applyFont="1" applyBorder="1" applyAlignment="1">
      <alignment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9" xfId="2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2" fillId="0" borderId="1" xfId="2" applyFont="1" applyBorder="1"/>
    <xf numFmtId="43" fontId="2" fillId="0" borderId="1" xfId="2" applyNumberFormat="1" applyBorder="1"/>
    <xf numFmtId="164" fontId="2" fillId="0" borderId="1" xfId="2" applyNumberFormat="1" applyBorder="1"/>
    <xf numFmtId="9" fontId="2" fillId="0" borderId="0" xfId="3" applyFont="1" applyBorder="1"/>
    <xf numFmtId="0" fontId="2" fillId="0" borderId="1" xfId="2" applyFont="1" applyFill="1" applyBorder="1" applyAlignment="1" applyProtection="1">
      <alignment wrapText="1"/>
      <protection locked="0"/>
    </xf>
    <xf numFmtId="43" fontId="2" fillId="0" borderId="1" xfId="2" applyNumberFormat="1" applyFont="1" applyBorder="1"/>
    <xf numFmtId="164" fontId="2" fillId="0" borderId="1" xfId="2" applyNumberFormat="1" applyFont="1" applyBorder="1"/>
    <xf numFmtId="43" fontId="2" fillId="0" borderId="0" xfId="2" applyNumberFormat="1" applyFont="1"/>
    <xf numFmtId="0" fontId="3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wrapText="1"/>
      <protection locked="0"/>
    </xf>
    <xf numFmtId="43" fontId="3" fillId="2" borderId="1" xfId="2" applyNumberFormat="1" applyFont="1" applyFill="1" applyBorder="1"/>
    <xf numFmtId="10" fontId="3" fillId="2" borderId="1" xfId="1" applyNumberFormat="1" applyFont="1" applyFill="1" applyBorder="1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</cellXfs>
  <cellStyles count="883">
    <cellStyle name="? BP" xfId="4"/>
    <cellStyle name="? JY" xfId="5"/>
    <cellStyle name="£ BP" xfId="6"/>
    <cellStyle name="¥ JY" xfId="7"/>
    <cellStyle name="20% - Accent1 10" xfId="8"/>
    <cellStyle name="20% - Accent1 11" xfId="9"/>
    <cellStyle name="20% - Accent1 12" xfId="10"/>
    <cellStyle name="20% - Accent1 2" xfId="11"/>
    <cellStyle name="20% - Accent1 2 2" xfId="12"/>
    <cellStyle name="20% - Accent1 2 3" xfId="13"/>
    <cellStyle name="20% - Accent1 2_situație reabilitare termica - sectorul 1" xfId="14"/>
    <cellStyle name="20% - Accent1 3" xfId="15"/>
    <cellStyle name="20% - Accent1 3 2" xfId="16"/>
    <cellStyle name="20% - Accent1 3 3" xfId="17"/>
    <cellStyle name="20% - Accent1 3_situație reabilitare termica - sectorul 1" xfId="18"/>
    <cellStyle name="20% - Accent1 4" xfId="19"/>
    <cellStyle name="20% - Accent1 4 2" xfId="20"/>
    <cellStyle name="20% - Accent1 4 3" xfId="21"/>
    <cellStyle name="20% - Accent1 4_situație reabilitare termica - sectorul 1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2" xfId="31"/>
    <cellStyle name="20% - Accent2 2 2" xfId="32"/>
    <cellStyle name="20% - Accent2 2 3" xfId="33"/>
    <cellStyle name="20% - Accent2 2_situație reabilitare termica - sectorul 1" xfId="34"/>
    <cellStyle name="20% - Accent2 3" xfId="35"/>
    <cellStyle name="20% - Accent2 3 2" xfId="36"/>
    <cellStyle name="20% - Accent2 3 3" xfId="37"/>
    <cellStyle name="20% - Accent2 3_situație reabilitare termica - sectorul 1" xfId="38"/>
    <cellStyle name="20% - Accent2 4" xfId="39"/>
    <cellStyle name="20% - Accent2 4 2" xfId="40"/>
    <cellStyle name="20% - Accent2 4 3" xfId="41"/>
    <cellStyle name="20% - Accent2 4_situație reabilitare termica - sectorul 1" xfId="42"/>
    <cellStyle name="20% - Accent2 5" xfId="43"/>
    <cellStyle name="20% - Accent2 6" xfId="44"/>
    <cellStyle name="20% - Accent2 7" xfId="45"/>
    <cellStyle name="20% - Accent2 8" xfId="46"/>
    <cellStyle name="20% - Accent2 9" xfId="47"/>
    <cellStyle name="20% - Accent3 10" xfId="48"/>
    <cellStyle name="20% - Accent3 11" xfId="49"/>
    <cellStyle name="20% - Accent3 12" xfId="50"/>
    <cellStyle name="20% - Accent3 2" xfId="51"/>
    <cellStyle name="20% - Accent3 2 2" xfId="52"/>
    <cellStyle name="20% - Accent3 2 3" xfId="53"/>
    <cellStyle name="20% - Accent3 2_situație reabilitare termica - sectorul 1" xfId="54"/>
    <cellStyle name="20% - Accent3 3" xfId="55"/>
    <cellStyle name="20% - Accent3 3 2" xfId="56"/>
    <cellStyle name="20% - Accent3 3 3" xfId="57"/>
    <cellStyle name="20% - Accent3 3_situație reabilitare termica - sectorul 1" xfId="58"/>
    <cellStyle name="20% - Accent3 4" xfId="59"/>
    <cellStyle name="20% - Accent3 4 2" xfId="60"/>
    <cellStyle name="20% - Accent3 4 3" xfId="61"/>
    <cellStyle name="20% - Accent3 4_situație reabilitare termica - sectorul 1" xfId="62"/>
    <cellStyle name="20% - Accent3 5" xfId="63"/>
    <cellStyle name="20% - Accent3 6" xfId="64"/>
    <cellStyle name="20% - Accent3 7" xfId="65"/>
    <cellStyle name="20% - Accent3 8" xfId="66"/>
    <cellStyle name="20% - Accent3 9" xfId="67"/>
    <cellStyle name="20% - Accent4 10" xfId="68"/>
    <cellStyle name="20% - Accent4 11" xfId="69"/>
    <cellStyle name="20% - Accent4 12" xfId="70"/>
    <cellStyle name="20% - Accent4 2" xfId="71"/>
    <cellStyle name="20% - Accent4 2 2" xfId="72"/>
    <cellStyle name="20% - Accent4 2 3" xfId="73"/>
    <cellStyle name="20% - Accent4 2_situație reabilitare termica - sectorul 1" xfId="74"/>
    <cellStyle name="20% - Accent4 3" xfId="75"/>
    <cellStyle name="20% - Accent4 3 2" xfId="76"/>
    <cellStyle name="20% - Accent4 3 3" xfId="77"/>
    <cellStyle name="20% - Accent4 3_situație reabilitare termica - sectorul 1" xfId="78"/>
    <cellStyle name="20% - Accent4 4" xfId="79"/>
    <cellStyle name="20% - Accent4 4 2" xfId="80"/>
    <cellStyle name="20% - Accent4 4 3" xfId="81"/>
    <cellStyle name="20% - Accent4 4_situație reabilitare termica - sectorul 1" xfId="82"/>
    <cellStyle name="20% - Accent4 5" xfId="83"/>
    <cellStyle name="20% - Accent4 6" xfId="84"/>
    <cellStyle name="20% - Accent4 7" xfId="85"/>
    <cellStyle name="20% - Accent4 8" xfId="86"/>
    <cellStyle name="20% - Accent4 9" xfId="87"/>
    <cellStyle name="20% - Accent5 10" xfId="88"/>
    <cellStyle name="20% - Accent5 11" xfId="89"/>
    <cellStyle name="20% - Accent5 12" xfId="90"/>
    <cellStyle name="20% - Accent5 2" xfId="91"/>
    <cellStyle name="20% - Accent5 2 2" xfId="92"/>
    <cellStyle name="20% - Accent5 2 3" xfId="93"/>
    <cellStyle name="20% - Accent5 2_situație reabilitare termica - sectorul 1" xfId="94"/>
    <cellStyle name="20% - Accent5 3" xfId="95"/>
    <cellStyle name="20% - Accent5 3 2" xfId="96"/>
    <cellStyle name="20% - Accent5 3 3" xfId="97"/>
    <cellStyle name="20% - Accent5 3_situație reabilitare termica - sectorul 1" xfId="98"/>
    <cellStyle name="20% - Accent5 4" xfId="99"/>
    <cellStyle name="20% - Accent5 4 2" xfId="100"/>
    <cellStyle name="20% - Accent5 4 3" xfId="101"/>
    <cellStyle name="20% - Accent5 4_situație reabilitare termica - sectorul 1" xfId="102"/>
    <cellStyle name="20% - Accent5 5" xfId="103"/>
    <cellStyle name="20% - Accent5 6" xfId="104"/>
    <cellStyle name="20% - Accent5 7" xfId="105"/>
    <cellStyle name="20% - Accent5 8" xfId="106"/>
    <cellStyle name="20% - Accent5 9" xfId="107"/>
    <cellStyle name="20% - Accent6 10" xfId="108"/>
    <cellStyle name="20% - Accent6 11" xfId="109"/>
    <cellStyle name="20% - Accent6 12" xfId="110"/>
    <cellStyle name="20% - Accent6 2" xfId="111"/>
    <cellStyle name="20% - Accent6 2 2" xfId="112"/>
    <cellStyle name="20% - Accent6 2 3" xfId="113"/>
    <cellStyle name="20% - Accent6 2_situație reabilitare termica - sectorul 1" xfId="114"/>
    <cellStyle name="20% - Accent6 3" xfId="115"/>
    <cellStyle name="20% - Accent6 3 2" xfId="116"/>
    <cellStyle name="20% - Accent6 3 3" xfId="117"/>
    <cellStyle name="20% - Accent6 3_situație reabilitare termica - sectorul 1" xfId="118"/>
    <cellStyle name="20% - Accent6 4" xfId="119"/>
    <cellStyle name="20% - Accent6 4 2" xfId="120"/>
    <cellStyle name="20% - Accent6 4 3" xfId="121"/>
    <cellStyle name="20% - Accent6 4_situație reabilitare termica - sectorul 1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 10" xfId="128"/>
    <cellStyle name="40% - Accent1 11" xfId="129"/>
    <cellStyle name="40% - Accent1 12" xfId="130"/>
    <cellStyle name="40% - Accent1 2" xfId="131"/>
    <cellStyle name="40% - Accent1 2 2" xfId="132"/>
    <cellStyle name="40% - Accent1 2 3" xfId="133"/>
    <cellStyle name="40% - Accent1 2_situație reabilitare termica - sectorul 1" xfId="134"/>
    <cellStyle name="40% - Accent1 3" xfId="135"/>
    <cellStyle name="40% - Accent1 3 2" xfId="136"/>
    <cellStyle name="40% - Accent1 3 3" xfId="137"/>
    <cellStyle name="40% - Accent1 3_situație reabilitare termica - sectorul 1" xfId="138"/>
    <cellStyle name="40% - Accent1 4" xfId="139"/>
    <cellStyle name="40% - Accent1 4 2" xfId="140"/>
    <cellStyle name="40% - Accent1 4 3" xfId="141"/>
    <cellStyle name="40% - Accent1 4_situație reabilitare termica - sectorul 1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 10" xfId="148"/>
    <cellStyle name="40% - Accent2 11" xfId="149"/>
    <cellStyle name="40% - Accent2 12" xfId="150"/>
    <cellStyle name="40% - Accent2 2" xfId="151"/>
    <cellStyle name="40% - Accent2 2 2" xfId="152"/>
    <cellStyle name="40% - Accent2 2 3" xfId="153"/>
    <cellStyle name="40% - Accent2 2_situație reabilitare termica - sectorul 1" xfId="154"/>
    <cellStyle name="40% - Accent2 3" xfId="155"/>
    <cellStyle name="40% - Accent2 3 2" xfId="156"/>
    <cellStyle name="40% - Accent2 3 3" xfId="157"/>
    <cellStyle name="40% - Accent2 3_situație reabilitare termica - sectorul 1" xfId="158"/>
    <cellStyle name="40% - Accent2 4" xfId="159"/>
    <cellStyle name="40% - Accent2 4 2" xfId="160"/>
    <cellStyle name="40% - Accent2 4 3" xfId="161"/>
    <cellStyle name="40% - Accent2 4_situație reabilitare termica - sectorul 1" xfId="162"/>
    <cellStyle name="40% - Accent2 5" xfId="163"/>
    <cellStyle name="40% - Accent2 6" xfId="164"/>
    <cellStyle name="40% - Accent2 7" xfId="165"/>
    <cellStyle name="40% - Accent2 8" xfId="166"/>
    <cellStyle name="40% - Accent2 9" xfId="167"/>
    <cellStyle name="40% - Accent3 10" xfId="168"/>
    <cellStyle name="40% - Accent3 11" xfId="169"/>
    <cellStyle name="40% - Accent3 12" xfId="170"/>
    <cellStyle name="40% - Accent3 2" xfId="171"/>
    <cellStyle name="40% - Accent3 2 2" xfId="172"/>
    <cellStyle name="40% - Accent3 2 3" xfId="173"/>
    <cellStyle name="40% - Accent3 2_situație reabilitare termica - sectorul 1" xfId="174"/>
    <cellStyle name="40% - Accent3 3" xfId="175"/>
    <cellStyle name="40% - Accent3 3 2" xfId="176"/>
    <cellStyle name="40% - Accent3 3 3" xfId="177"/>
    <cellStyle name="40% - Accent3 3_situație reabilitare termica - sectorul 1" xfId="178"/>
    <cellStyle name="40% - Accent3 4" xfId="179"/>
    <cellStyle name="40% - Accent3 4 2" xfId="180"/>
    <cellStyle name="40% - Accent3 4 3" xfId="181"/>
    <cellStyle name="40% - Accent3 4_situație reabilitare termica - sectorul 1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2" xfId="191"/>
    <cellStyle name="40% - Accent4 2 2" xfId="192"/>
    <cellStyle name="40% - Accent4 2 3" xfId="193"/>
    <cellStyle name="40% - Accent4 2_situație reabilitare termica - sectorul 1" xfId="194"/>
    <cellStyle name="40% - Accent4 3" xfId="195"/>
    <cellStyle name="40% - Accent4 3 2" xfId="196"/>
    <cellStyle name="40% - Accent4 3 3" xfId="197"/>
    <cellStyle name="40% - Accent4 3_situație reabilitare termica - sectorul 1" xfId="198"/>
    <cellStyle name="40% - Accent4 4" xfId="199"/>
    <cellStyle name="40% - Accent4 4 2" xfId="200"/>
    <cellStyle name="40% - Accent4 4 3" xfId="201"/>
    <cellStyle name="40% - Accent4 4_situație reabilitare termica - sectorul 1" xfId="202"/>
    <cellStyle name="40% - Accent4 5" xfId="203"/>
    <cellStyle name="40% - Accent4 6" xfId="204"/>
    <cellStyle name="40% - Accent4 7" xfId="205"/>
    <cellStyle name="40% - Accent4 8" xfId="206"/>
    <cellStyle name="40% - Accent4 9" xfId="207"/>
    <cellStyle name="40% - Accent5 10" xfId="208"/>
    <cellStyle name="40% - Accent5 11" xfId="209"/>
    <cellStyle name="40% - Accent5 12" xfId="210"/>
    <cellStyle name="40% - Accent5 2" xfId="211"/>
    <cellStyle name="40% - Accent5 2 2" xfId="212"/>
    <cellStyle name="40% - Accent5 2 3" xfId="213"/>
    <cellStyle name="40% - Accent5 2_situație reabilitare termica - sectorul 1" xfId="214"/>
    <cellStyle name="40% - Accent5 3" xfId="215"/>
    <cellStyle name="40% - Accent5 3 2" xfId="216"/>
    <cellStyle name="40% - Accent5 3 3" xfId="217"/>
    <cellStyle name="40% - Accent5 3_situație reabilitare termica - sectorul 1" xfId="218"/>
    <cellStyle name="40% - Accent5 4" xfId="219"/>
    <cellStyle name="40% - Accent5 4 2" xfId="220"/>
    <cellStyle name="40% - Accent5 4 3" xfId="221"/>
    <cellStyle name="40% - Accent5 4_situație reabilitare termica - sectorul 1" xfId="222"/>
    <cellStyle name="40% - Accent5 5" xfId="223"/>
    <cellStyle name="40% - Accent5 6" xfId="224"/>
    <cellStyle name="40% - Accent5 7" xfId="225"/>
    <cellStyle name="40% - Accent5 8" xfId="226"/>
    <cellStyle name="40% - Accent5 9" xfId="227"/>
    <cellStyle name="40% - Accent6 10" xfId="228"/>
    <cellStyle name="40% - Accent6 11" xfId="229"/>
    <cellStyle name="40% - Accent6 12" xfId="230"/>
    <cellStyle name="40% - Accent6 2" xfId="231"/>
    <cellStyle name="40% - Accent6 2 2" xfId="232"/>
    <cellStyle name="40% - Accent6 2 3" xfId="233"/>
    <cellStyle name="40% - Accent6 2_situație reabilitare termica - sectorul 1" xfId="234"/>
    <cellStyle name="40% - Accent6 3" xfId="235"/>
    <cellStyle name="40% - Accent6 3 2" xfId="236"/>
    <cellStyle name="40% - Accent6 3 3" xfId="237"/>
    <cellStyle name="40% - Accent6 3_situație reabilitare termica - sectorul 1" xfId="238"/>
    <cellStyle name="40% - Accent6 4" xfId="239"/>
    <cellStyle name="40% - Accent6 4 2" xfId="240"/>
    <cellStyle name="40% - Accent6 4 3" xfId="241"/>
    <cellStyle name="40% - Accent6 4_situație reabilitare termica - sectorul 1" xfId="242"/>
    <cellStyle name="40% - Accent6 5" xfId="243"/>
    <cellStyle name="40% - Accent6 6" xfId="244"/>
    <cellStyle name="40% - Accent6 7" xfId="245"/>
    <cellStyle name="40% - Accent6 8" xfId="246"/>
    <cellStyle name="40% - Accent6 9" xfId="247"/>
    <cellStyle name="60% - Accent1 10" xfId="248"/>
    <cellStyle name="60% - Accent1 11" xfId="249"/>
    <cellStyle name="60% - Accent1 12" xfId="250"/>
    <cellStyle name="60% - Accent1 2" xfId="251"/>
    <cellStyle name="60% - Accent1 2 2" xfId="252"/>
    <cellStyle name="60% - Accent1 2 3" xfId="253"/>
    <cellStyle name="60% - Accent1 3" xfId="254"/>
    <cellStyle name="60% - Accent1 3 2" xfId="255"/>
    <cellStyle name="60% - Accent1 3 3" xfId="256"/>
    <cellStyle name="60% - Accent1 4" xfId="257"/>
    <cellStyle name="60% - Accent1 4 2" xfId="258"/>
    <cellStyle name="60% - Accent1 4 3" xfId="259"/>
    <cellStyle name="60% - Accent1 5" xfId="260"/>
    <cellStyle name="60% - Accent1 6" xfId="261"/>
    <cellStyle name="60% - Accent1 7" xfId="262"/>
    <cellStyle name="60% - Accent1 8" xfId="263"/>
    <cellStyle name="60% - Accent1 9" xfId="264"/>
    <cellStyle name="60% - Accent2 10" xfId="265"/>
    <cellStyle name="60% - Accent2 11" xfId="266"/>
    <cellStyle name="60% - Accent2 12" xfId="267"/>
    <cellStyle name="60% - Accent2 2" xfId="268"/>
    <cellStyle name="60% - Accent2 2 2" xfId="269"/>
    <cellStyle name="60% - Accent2 2 3" xfId="270"/>
    <cellStyle name="60% - Accent2 3" xfId="271"/>
    <cellStyle name="60% - Accent2 3 2" xfId="272"/>
    <cellStyle name="60% - Accent2 3 3" xfId="273"/>
    <cellStyle name="60% - Accent2 4" xfId="274"/>
    <cellStyle name="60% - Accent2 4 2" xfId="275"/>
    <cellStyle name="60% - Accent2 4 3" xfId="276"/>
    <cellStyle name="60% - Accent2 5" xfId="277"/>
    <cellStyle name="60% - Accent2 6" xfId="278"/>
    <cellStyle name="60% - Accent2 7" xfId="279"/>
    <cellStyle name="60% - Accent2 8" xfId="280"/>
    <cellStyle name="60% - Accent2 9" xfId="281"/>
    <cellStyle name="60% - Accent3 10" xfId="282"/>
    <cellStyle name="60% - Accent3 11" xfId="283"/>
    <cellStyle name="60% - Accent3 12" xfId="284"/>
    <cellStyle name="60% - Accent3 2" xfId="285"/>
    <cellStyle name="60% - Accent3 2 2" xfId="286"/>
    <cellStyle name="60% - Accent3 2 3" xfId="287"/>
    <cellStyle name="60% - Accent3 3" xfId="288"/>
    <cellStyle name="60% - Accent3 3 2" xfId="289"/>
    <cellStyle name="60% - Accent3 3 3" xfId="290"/>
    <cellStyle name="60% - Accent3 4" xfId="291"/>
    <cellStyle name="60% - Accent3 4 2" xfId="292"/>
    <cellStyle name="60% - Accent3 4 3" xfId="293"/>
    <cellStyle name="60% - Accent3 5" xfId="294"/>
    <cellStyle name="60% - Accent3 6" xfId="295"/>
    <cellStyle name="60% - Accent3 7" xfId="296"/>
    <cellStyle name="60% - Accent3 8" xfId="297"/>
    <cellStyle name="60% - Accent3 9" xfId="298"/>
    <cellStyle name="60% - Accent4 10" xfId="299"/>
    <cellStyle name="60% - Accent4 11" xfId="300"/>
    <cellStyle name="60% - Accent4 12" xfId="301"/>
    <cellStyle name="60% - Accent4 2" xfId="302"/>
    <cellStyle name="60% - Accent4 2 2" xfId="303"/>
    <cellStyle name="60% - Accent4 2 3" xfId="304"/>
    <cellStyle name="60% - Accent4 3" xfId="305"/>
    <cellStyle name="60% - Accent4 3 2" xfId="306"/>
    <cellStyle name="60% - Accent4 3 3" xfId="307"/>
    <cellStyle name="60% - Accent4 4" xfId="308"/>
    <cellStyle name="60% - Accent4 4 2" xfId="309"/>
    <cellStyle name="60% - Accent4 4 3" xfId="310"/>
    <cellStyle name="60% - Accent4 5" xfId="311"/>
    <cellStyle name="60% - Accent4 6" xfId="312"/>
    <cellStyle name="60% - Accent4 7" xfId="313"/>
    <cellStyle name="60% - Accent4 8" xfId="314"/>
    <cellStyle name="60% - Accent4 9" xfId="315"/>
    <cellStyle name="60% - Accent5 10" xfId="316"/>
    <cellStyle name="60% - Accent5 11" xfId="317"/>
    <cellStyle name="60% - Accent5 12" xfId="318"/>
    <cellStyle name="60% - Accent5 2" xfId="319"/>
    <cellStyle name="60% - Accent5 2 2" xfId="320"/>
    <cellStyle name="60% - Accent5 2 3" xfId="321"/>
    <cellStyle name="60% - Accent5 3" xfId="322"/>
    <cellStyle name="60% - Accent5 3 2" xfId="323"/>
    <cellStyle name="60% - Accent5 3 3" xfId="324"/>
    <cellStyle name="60% - Accent5 4" xfId="325"/>
    <cellStyle name="60% - Accent5 4 2" xfId="326"/>
    <cellStyle name="60% - Accent5 4 3" xfId="327"/>
    <cellStyle name="60% - Accent5 5" xfId="328"/>
    <cellStyle name="60% - Accent5 6" xfId="329"/>
    <cellStyle name="60% - Accent5 7" xfId="330"/>
    <cellStyle name="60% - Accent5 8" xfId="331"/>
    <cellStyle name="60% - Accent5 9" xfId="332"/>
    <cellStyle name="60% - Accent6 10" xfId="333"/>
    <cellStyle name="60% - Accent6 11" xfId="334"/>
    <cellStyle name="60% - Accent6 12" xfId="335"/>
    <cellStyle name="60% - Accent6 2" xfId="336"/>
    <cellStyle name="60% - Accent6 2 2" xfId="337"/>
    <cellStyle name="60% - Accent6 2 3" xfId="338"/>
    <cellStyle name="60% - Accent6 3" xfId="339"/>
    <cellStyle name="60% - Accent6 3 2" xfId="340"/>
    <cellStyle name="60% - Accent6 3 3" xfId="341"/>
    <cellStyle name="60% - Accent6 4" xfId="342"/>
    <cellStyle name="60% - Accent6 4 2" xfId="343"/>
    <cellStyle name="60% - Accent6 4 3" xfId="344"/>
    <cellStyle name="60% - Accent6 5" xfId="345"/>
    <cellStyle name="60% - Accent6 6" xfId="346"/>
    <cellStyle name="60% - Accent6 7" xfId="347"/>
    <cellStyle name="60% - Accent6 8" xfId="348"/>
    <cellStyle name="60% - Accent6 9" xfId="349"/>
    <cellStyle name="Accent1 10" xfId="350"/>
    <cellStyle name="Accent1 11" xfId="351"/>
    <cellStyle name="Accent1 12" xfId="352"/>
    <cellStyle name="Accent1 2" xfId="353"/>
    <cellStyle name="Accent1 2 2" xfId="354"/>
    <cellStyle name="Accent1 2 3" xfId="355"/>
    <cellStyle name="Accent1 3" xfId="356"/>
    <cellStyle name="Accent1 3 2" xfId="357"/>
    <cellStyle name="Accent1 3 3" xfId="358"/>
    <cellStyle name="Accent1 4" xfId="359"/>
    <cellStyle name="Accent1 4 2" xfId="360"/>
    <cellStyle name="Accent1 4 3" xfId="361"/>
    <cellStyle name="Accent1 5" xfId="362"/>
    <cellStyle name="Accent1 6" xfId="363"/>
    <cellStyle name="Accent1 7" xfId="364"/>
    <cellStyle name="Accent1 8" xfId="365"/>
    <cellStyle name="Accent1 9" xfId="366"/>
    <cellStyle name="Accent2 10" xfId="367"/>
    <cellStyle name="Accent2 11" xfId="368"/>
    <cellStyle name="Accent2 12" xfId="369"/>
    <cellStyle name="Accent2 2" xfId="370"/>
    <cellStyle name="Accent2 2 2" xfId="371"/>
    <cellStyle name="Accent2 2 3" xfId="372"/>
    <cellStyle name="Accent2 3" xfId="373"/>
    <cellStyle name="Accent2 3 2" xfId="374"/>
    <cellStyle name="Accent2 3 3" xfId="375"/>
    <cellStyle name="Accent2 4" xfId="376"/>
    <cellStyle name="Accent2 4 2" xfId="377"/>
    <cellStyle name="Accent2 4 3" xfId="378"/>
    <cellStyle name="Accent2 5" xfId="379"/>
    <cellStyle name="Accent2 6" xfId="380"/>
    <cellStyle name="Accent2 7" xfId="381"/>
    <cellStyle name="Accent2 8" xfId="382"/>
    <cellStyle name="Accent2 9" xfId="383"/>
    <cellStyle name="Accent3 10" xfId="384"/>
    <cellStyle name="Accent3 11" xfId="385"/>
    <cellStyle name="Accent3 12" xfId="386"/>
    <cellStyle name="Accent3 2" xfId="387"/>
    <cellStyle name="Accent3 2 2" xfId="388"/>
    <cellStyle name="Accent3 2 3" xfId="389"/>
    <cellStyle name="Accent3 3" xfId="390"/>
    <cellStyle name="Accent3 3 2" xfId="391"/>
    <cellStyle name="Accent3 3 3" xfId="392"/>
    <cellStyle name="Accent3 4" xfId="393"/>
    <cellStyle name="Accent3 4 2" xfId="394"/>
    <cellStyle name="Accent3 4 3" xfId="395"/>
    <cellStyle name="Accent3 5" xfId="396"/>
    <cellStyle name="Accent3 6" xfId="397"/>
    <cellStyle name="Accent3 7" xfId="398"/>
    <cellStyle name="Accent3 8" xfId="399"/>
    <cellStyle name="Accent3 9" xfId="400"/>
    <cellStyle name="Accent4 10" xfId="401"/>
    <cellStyle name="Accent4 11" xfId="402"/>
    <cellStyle name="Accent4 12" xfId="403"/>
    <cellStyle name="Accent4 2" xfId="404"/>
    <cellStyle name="Accent4 2 2" xfId="405"/>
    <cellStyle name="Accent4 2 3" xfId="406"/>
    <cellStyle name="Accent4 3" xfId="407"/>
    <cellStyle name="Accent4 3 2" xfId="408"/>
    <cellStyle name="Accent4 3 3" xfId="409"/>
    <cellStyle name="Accent4 4" xfId="410"/>
    <cellStyle name="Accent4 4 2" xfId="411"/>
    <cellStyle name="Accent4 4 3" xfId="412"/>
    <cellStyle name="Accent4 5" xfId="413"/>
    <cellStyle name="Accent4 6" xfId="414"/>
    <cellStyle name="Accent4 7" xfId="415"/>
    <cellStyle name="Accent4 8" xfId="416"/>
    <cellStyle name="Accent4 9" xfId="417"/>
    <cellStyle name="Accent5 10" xfId="418"/>
    <cellStyle name="Accent5 11" xfId="419"/>
    <cellStyle name="Accent5 12" xfId="420"/>
    <cellStyle name="Accent5 2" xfId="421"/>
    <cellStyle name="Accent5 2 2" xfId="422"/>
    <cellStyle name="Accent5 2 3" xfId="423"/>
    <cellStyle name="Accent5 3" xfId="424"/>
    <cellStyle name="Accent5 3 2" xfId="425"/>
    <cellStyle name="Accent5 3 3" xfId="426"/>
    <cellStyle name="Accent5 4" xfId="427"/>
    <cellStyle name="Accent5 4 2" xfId="428"/>
    <cellStyle name="Accent5 4 3" xfId="429"/>
    <cellStyle name="Accent5 5" xfId="430"/>
    <cellStyle name="Accent5 6" xfId="431"/>
    <cellStyle name="Accent5 7" xfId="432"/>
    <cellStyle name="Accent5 8" xfId="433"/>
    <cellStyle name="Accent5 9" xfId="434"/>
    <cellStyle name="Accent6 10" xfId="435"/>
    <cellStyle name="Accent6 11" xfId="436"/>
    <cellStyle name="Accent6 12" xfId="437"/>
    <cellStyle name="Accent6 2" xfId="438"/>
    <cellStyle name="Accent6 2 2" xfId="439"/>
    <cellStyle name="Accent6 2 3" xfId="440"/>
    <cellStyle name="Accent6 3" xfId="441"/>
    <cellStyle name="Accent6 3 2" xfId="442"/>
    <cellStyle name="Accent6 3 3" xfId="443"/>
    <cellStyle name="Accent6 4" xfId="444"/>
    <cellStyle name="Accent6 4 2" xfId="445"/>
    <cellStyle name="Accent6 4 3" xfId="446"/>
    <cellStyle name="Accent6 5" xfId="447"/>
    <cellStyle name="Accent6 6" xfId="448"/>
    <cellStyle name="Accent6 7" xfId="449"/>
    <cellStyle name="Accent6 8" xfId="450"/>
    <cellStyle name="Accent6 9" xfId="451"/>
    <cellStyle name="Bad 10" xfId="452"/>
    <cellStyle name="Bad 11" xfId="453"/>
    <cellStyle name="Bad 12" xfId="454"/>
    <cellStyle name="Bad 2" xfId="455"/>
    <cellStyle name="Bad 2 2" xfId="456"/>
    <cellStyle name="Bad 2 3" xfId="457"/>
    <cellStyle name="Bad 3" xfId="458"/>
    <cellStyle name="Bad 3 2" xfId="459"/>
    <cellStyle name="Bad 3 3" xfId="460"/>
    <cellStyle name="Bad 4" xfId="461"/>
    <cellStyle name="Bad 4 2" xfId="462"/>
    <cellStyle name="Bad 4 3" xfId="463"/>
    <cellStyle name="Bad 5" xfId="464"/>
    <cellStyle name="Bad 6" xfId="465"/>
    <cellStyle name="Bad 7" xfId="466"/>
    <cellStyle name="Bad 8" xfId="467"/>
    <cellStyle name="Bad 9" xfId="468"/>
    <cellStyle name="Blank [$]" xfId="469"/>
    <cellStyle name="Blank [%]" xfId="470"/>
    <cellStyle name="Blank [,]" xfId="471"/>
    <cellStyle name="Blank [1$]" xfId="472"/>
    <cellStyle name="Blank [1%]" xfId="473"/>
    <cellStyle name="Blank [1,]" xfId="474"/>
    <cellStyle name="Blank [2$]" xfId="475"/>
    <cellStyle name="Blank [2%]" xfId="476"/>
    <cellStyle name="Blank [2,]" xfId="477"/>
    <cellStyle name="Blank [3$]" xfId="478"/>
    <cellStyle name="Blank [3%]" xfId="479"/>
    <cellStyle name="Blank [3,]" xfId="480"/>
    <cellStyle name="Blank [D-M-Y]" xfId="481"/>
    <cellStyle name="Blank [K,]" xfId="482"/>
    <cellStyle name="Blank[,]" xfId="483"/>
    <cellStyle name="Bold/Border" xfId="484"/>
    <cellStyle name="Bullet" xfId="485"/>
    <cellStyle name="Bun" xfId="486"/>
    <cellStyle name="Calcul" xfId="487"/>
    <cellStyle name="Calculation 10" xfId="488"/>
    <cellStyle name="Calculation 11" xfId="489"/>
    <cellStyle name="Calculation 12" xfId="490"/>
    <cellStyle name="Calculation 2" xfId="491"/>
    <cellStyle name="Calculation 2 2" xfId="492"/>
    <cellStyle name="Calculation 2 3" xfId="493"/>
    <cellStyle name="Calculation 3" xfId="494"/>
    <cellStyle name="Calculation 3 2" xfId="495"/>
    <cellStyle name="Calculation 3 3" xfId="496"/>
    <cellStyle name="Calculation 4" xfId="497"/>
    <cellStyle name="Calculation 4 2" xfId="498"/>
    <cellStyle name="Calculation 4 3" xfId="499"/>
    <cellStyle name="Calculation 5" xfId="500"/>
    <cellStyle name="Calculation 6" xfId="501"/>
    <cellStyle name="Calculation 7" xfId="502"/>
    <cellStyle name="Calculation 8" xfId="503"/>
    <cellStyle name="Calculation 9" xfId="504"/>
    <cellStyle name="Celulă legată" xfId="505"/>
    <cellStyle name="Check Cell 10" xfId="506"/>
    <cellStyle name="Check Cell 11" xfId="507"/>
    <cellStyle name="Check Cell 12" xfId="508"/>
    <cellStyle name="Check Cell 2" xfId="509"/>
    <cellStyle name="Check Cell 2 2" xfId="510"/>
    <cellStyle name="Check Cell 2 3" xfId="511"/>
    <cellStyle name="Check Cell 3" xfId="512"/>
    <cellStyle name="Check Cell 3 2" xfId="513"/>
    <cellStyle name="Check Cell 3 3" xfId="514"/>
    <cellStyle name="Check Cell 4" xfId="515"/>
    <cellStyle name="Check Cell 4 2" xfId="516"/>
    <cellStyle name="Check Cell 4 3" xfId="517"/>
    <cellStyle name="Check Cell 5" xfId="518"/>
    <cellStyle name="Check Cell 6" xfId="519"/>
    <cellStyle name="Check Cell 7" xfId="520"/>
    <cellStyle name="Check Cell 8" xfId="521"/>
    <cellStyle name="Check Cell 9" xfId="522"/>
    <cellStyle name="Comma  - Style1" xfId="523"/>
    <cellStyle name="Comma  - Style2" xfId="524"/>
    <cellStyle name="Comma  - Style3" xfId="525"/>
    <cellStyle name="Comma  - Style4" xfId="526"/>
    <cellStyle name="Comma  - Style5" xfId="527"/>
    <cellStyle name="Comma  - Style6" xfId="528"/>
    <cellStyle name="Comma  - Style7" xfId="529"/>
    <cellStyle name="Comma  - Style8" xfId="530"/>
    <cellStyle name="Comma [1]" xfId="531"/>
    <cellStyle name="Comma [2]" xfId="532"/>
    <cellStyle name="Comma [3]" xfId="533"/>
    <cellStyle name="Comma 2" xfId="534"/>
    <cellStyle name="Comma 3" xfId="535"/>
    <cellStyle name="Comma 3 2" xfId="536"/>
    <cellStyle name="Comma 4" xfId="537"/>
    <cellStyle name="Comma 5" xfId="538"/>
    <cellStyle name="Comma 5 2" xfId="539"/>
    <cellStyle name="Comma 6" xfId="540"/>
    <cellStyle name="Comma 7" xfId="541"/>
    <cellStyle name="Currency [1]" xfId="542"/>
    <cellStyle name="Currency [2]" xfId="543"/>
    <cellStyle name="Currency [3]" xfId="544"/>
    <cellStyle name="Dash" xfId="545"/>
    <cellStyle name="Date" xfId="546"/>
    <cellStyle name="Date [D-M-Y]" xfId="547"/>
    <cellStyle name="Date [M/D/Y]" xfId="548"/>
    <cellStyle name="Date [M/Y]" xfId="549"/>
    <cellStyle name="Date [M-Y]" xfId="550"/>
    <cellStyle name="Date_Evolutie 2003-2007 pt raport 2006" xfId="551"/>
    <cellStyle name="Eronat" xfId="552"/>
    <cellStyle name="Euro" xfId="553"/>
    <cellStyle name="Explanatory Text 10" xfId="554"/>
    <cellStyle name="Explanatory Text 11" xfId="555"/>
    <cellStyle name="Explanatory Text 12" xfId="556"/>
    <cellStyle name="Explanatory Text 2" xfId="557"/>
    <cellStyle name="Explanatory Text 2 2" xfId="558"/>
    <cellStyle name="Explanatory Text 2 3" xfId="559"/>
    <cellStyle name="Explanatory Text 3" xfId="560"/>
    <cellStyle name="Explanatory Text 3 2" xfId="561"/>
    <cellStyle name="Explanatory Text 3 3" xfId="562"/>
    <cellStyle name="Explanatory Text 4" xfId="563"/>
    <cellStyle name="Explanatory Text 4 2" xfId="564"/>
    <cellStyle name="Explanatory Text 4 3" xfId="565"/>
    <cellStyle name="Explanatory Text 5" xfId="566"/>
    <cellStyle name="Explanatory Text 6" xfId="567"/>
    <cellStyle name="Explanatory Text 7" xfId="568"/>
    <cellStyle name="Explanatory Text 8" xfId="569"/>
    <cellStyle name="Explanatory Text 9" xfId="570"/>
    <cellStyle name="Fraction" xfId="571"/>
    <cellStyle name="Fraction [8]" xfId="572"/>
    <cellStyle name="Fraction [Bl]" xfId="573"/>
    <cellStyle name="Fraction_Evolutie 2003-2007 pt raport 2006" xfId="574"/>
    <cellStyle name="Good 10" xfId="575"/>
    <cellStyle name="Good 11" xfId="576"/>
    <cellStyle name="Good 12" xfId="577"/>
    <cellStyle name="Good 2" xfId="578"/>
    <cellStyle name="Good 2 2" xfId="579"/>
    <cellStyle name="Good 2 3" xfId="580"/>
    <cellStyle name="Good 3" xfId="581"/>
    <cellStyle name="Good 3 2" xfId="582"/>
    <cellStyle name="Good 3 3" xfId="583"/>
    <cellStyle name="Good 4" xfId="584"/>
    <cellStyle name="Good 4 2" xfId="585"/>
    <cellStyle name="Good 4 3" xfId="586"/>
    <cellStyle name="Good 5" xfId="587"/>
    <cellStyle name="Good 6" xfId="588"/>
    <cellStyle name="Good 7" xfId="589"/>
    <cellStyle name="Good 8" xfId="590"/>
    <cellStyle name="Good 9" xfId="591"/>
    <cellStyle name="Heading 1 10" xfId="592"/>
    <cellStyle name="Heading 1 11" xfId="593"/>
    <cellStyle name="Heading 1 12" xfId="594"/>
    <cellStyle name="Heading 1 2" xfId="595"/>
    <cellStyle name="Heading 1 2 2" xfId="596"/>
    <cellStyle name="Heading 1 2 3" xfId="597"/>
    <cellStyle name="Heading 1 3" xfId="598"/>
    <cellStyle name="Heading 1 3 2" xfId="599"/>
    <cellStyle name="Heading 1 3 3" xfId="600"/>
    <cellStyle name="Heading 1 4" xfId="601"/>
    <cellStyle name="Heading 1 4 2" xfId="602"/>
    <cellStyle name="Heading 1 4 3" xfId="603"/>
    <cellStyle name="Heading 1 5" xfId="604"/>
    <cellStyle name="Heading 1 6" xfId="605"/>
    <cellStyle name="Heading 1 7" xfId="606"/>
    <cellStyle name="Heading 1 8" xfId="607"/>
    <cellStyle name="Heading 1 9" xfId="608"/>
    <cellStyle name="Heading 2 10" xfId="609"/>
    <cellStyle name="Heading 2 11" xfId="610"/>
    <cellStyle name="Heading 2 12" xfId="611"/>
    <cellStyle name="Heading 2 2" xfId="612"/>
    <cellStyle name="Heading 2 2 2" xfId="613"/>
    <cellStyle name="Heading 2 2 3" xfId="614"/>
    <cellStyle name="Heading 2 3" xfId="615"/>
    <cellStyle name="Heading 2 3 2" xfId="616"/>
    <cellStyle name="Heading 2 3 3" xfId="617"/>
    <cellStyle name="Heading 2 4" xfId="618"/>
    <cellStyle name="Heading 2 4 2" xfId="619"/>
    <cellStyle name="Heading 2 4 3" xfId="620"/>
    <cellStyle name="Heading 2 5" xfId="621"/>
    <cellStyle name="Heading 2 6" xfId="622"/>
    <cellStyle name="Heading 2 7" xfId="623"/>
    <cellStyle name="Heading 2 8" xfId="624"/>
    <cellStyle name="Heading 2 9" xfId="625"/>
    <cellStyle name="Heading 3 10" xfId="626"/>
    <cellStyle name="Heading 3 11" xfId="627"/>
    <cellStyle name="Heading 3 12" xfId="628"/>
    <cellStyle name="Heading 3 2" xfId="629"/>
    <cellStyle name="Heading 3 2 2" xfId="630"/>
    <cellStyle name="Heading 3 2 3" xfId="631"/>
    <cellStyle name="Heading 3 3" xfId="632"/>
    <cellStyle name="Heading 3 3 2" xfId="633"/>
    <cellStyle name="Heading 3 3 3" xfId="634"/>
    <cellStyle name="Heading 3 4" xfId="635"/>
    <cellStyle name="Heading 3 4 2" xfId="636"/>
    <cellStyle name="Heading 3 4 3" xfId="637"/>
    <cellStyle name="Heading 3 5" xfId="638"/>
    <cellStyle name="Heading 3 6" xfId="639"/>
    <cellStyle name="Heading 3 7" xfId="640"/>
    <cellStyle name="Heading 3 8" xfId="641"/>
    <cellStyle name="Heading 3 9" xfId="642"/>
    <cellStyle name="Heading 4 10" xfId="643"/>
    <cellStyle name="Heading 4 11" xfId="644"/>
    <cellStyle name="Heading 4 12" xfId="645"/>
    <cellStyle name="Heading 4 2" xfId="646"/>
    <cellStyle name="Heading 4 2 2" xfId="647"/>
    <cellStyle name="Heading 4 2 3" xfId="648"/>
    <cellStyle name="Heading 4 3" xfId="649"/>
    <cellStyle name="Heading 4 3 2" xfId="650"/>
    <cellStyle name="Heading 4 3 3" xfId="651"/>
    <cellStyle name="Heading 4 4" xfId="652"/>
    <cellStyle name="Heading 4 4 2" xfId="653"/>
    <cellStyle name="Heading 4 4 3" xfId="654"/>
    <cellStyle name="Heading 4 5" xfId="655"/>
    <cellStyle name="Heading 4 6" xfId="656"/>
    <cellStyle name="Heading 4 7" xfId="657"/>
    <cellStyle name="Heading 4 8" xfId="658"/>
    <cellStyle name="Heading 4 9" xfId="659"/>
    <cellStyle name="Hidden" xfId="660"/>
    <cellStyle name="Hyperlink 2" xfId="661"/>
    <cellStyle name="Ieșire" xfId="662"/>
    <cellStyle name="Input 10" xfId="663"/>
    <cellStyle name="Input 11" xfId="664"/>
    <cellStyle name="Input 12" xfId="665"/>
    <cellStyle name="Input 2" xfId="666"/>
    <cellStyle name="Input 2 2" xfId="667"/>
    <cellStyle name="Input 2 3" xfId="668"/>
    <cellStyle name="Input 3" xfId="669"/>
    <cellStyle name="Input 3 2" xfId="670"/>
    <cellStyle name="Input 3 3" xfId="671"/>
    <cellStyle name="Input 4" xfId="672"/>
    <cellStyle name="Input 4 2" xfId="673"/>
    <cellStyle name="Input 4 3" xfId="674"/>
    <cellStyle name="Input 5" xfId="675"/>
    <cellStyle name="Input 6" xfId="676"/>
    <cellStyle name="Input 7" xfId="677"/>
    <cellStyle name="Input 8" xfId="678"/>
    <cellStyle name="Input 9" xfId="679"/>
    <cellStyle name="Intrare" xfId="680"/>
    <cellStyle name="Linked Cell 10" xfId="681"/>
    <cellStyle name="Linked Cell 11" xfId="682"/>
    <cellStyle name="Linked Cell 12" xfId="683"/>
    <cellStyle name="Linked Cell 2" xfId="684"/>
    <cellStyle name="Linked Cell 2 2" xfId="685"/>
    <cellStyle name="Linked Cell 2 3" xfId="686"/>
    <cellStyle name="Linked Cell 3" xfId="687"/>
    <cellStyle name="Linked Cell 3 2" xfId="688"/>
    <cellStyle name="Linked Cell 3 3" xfId="689"/>
    <cellStyle name="Linked Cell 4" xfId="690"/>
    <cellStyle name="Linked Cell 4 2" xfId="691"/>
    <cellStyle name="Linked Cell 4 3" xfId="692"/>
    <cellStyle name="Linked Cell 5" xfId="693"/>
    <cellStyle name="Linked Cell 6" xfId="694"/>
    <cellStyle name="Linked Cell 7" xfId="695"/>
    <cellStyle name="Linked Cell 8" xfId="696"/>
    <cellStyle name="Linked Cell 9" xfId="697"/>
    <cellStyle name="Neutral 10" xfId="698"/>
    <cellStyle name="Neutral 11" xfId="699"/>
    <cellStyle name="Neutral 12" xfId="700"/>
    <cellStyle name="Neutral 2" xfId="701"/>
    <cellStyle name="Neutral 2 2" xfId="702"/>
    <cellStyle name="Neutral 2 3" xfId="703"/>
    <cellStyle name="Neutral 3" xfId="704"/>
    <cellStyle name="Neutral 3 2" xfId="705"/>
    <cellStyle name="Neutral 3 3" xfId="706"/>
    <cellStyle name="Neutral 4" xfId="707"/>
    <cellStyle name="Neutral 4 2" xfId="708"/>
    <cellStyle name="Neutral 4 3" xfId="709"/>
    <cellStyle name="Neutral 5" xfId="710"/>
    <cellStyle name="Neutral 6" xfId="711"/>
    <cellStyle name="Neutral 7" xfId="712"/>
    <cellStyle name="Neutral 8" xfId="713"/>
    <cellStyle name="Neutral 9" xfId="714"/>
    <cellStyle name="Neutru" xfId="715"/>
    <cellStyle name="Normal" xfId="0" builtinId="0"/>
    <cellStyle name="Normal - Style1" xfId="716"/>
    <cellStyle name="Normal 10" xfId="717"/>
    <cellStyle name="Normal 10 2" xfId="718"/>
    <cellStyle name="Normal 11" xfId="719"/>
    <cellStyle name="Normal 11 2" xfId="720"/>
    <cellStyle name="Normal 12" xfId="721"/>
    <cellStyle name="Normal 12 2" xfId="722"/>
    <cellStyle name="Normal 13" xfId="723"/>
    <cellStyle name="Normal 14" xfId="724"/>
    <cellStyle name="Normal 15" xfId="725"/>
    <cellStyle name="Normal 16" xfId="726"/>
    <cellStyle name="Normal 17" xfId="727"/>
    <cellStyle name="Normal 17 2" xfId="728"/>
    <cellStyle name="Normal 18" xfId="729"/>
    <cellStyle name="Normal 19" xfId="730"/>
    <cellStyle name="Normal 2" xfId="731"/>
    <cellStyle name="Normal 2 2" xfId="732"/>
    <cellStyle name="Normal 2 3" xfId="733"/>
    <cellStyle name="Normal 2_Estimations TUD - District 6 TRP 06.08.09" xfId="734"/>
    <cellStyle name="Normal 3" xfId="735"/>
    <cellStyle name="Normal 3 2" xfId="736"/>
    <cellStyle name="Normal 4" xfId="737"/>
    <cellStyle name="Normal 4 2" xfId="738"/>
    <cellStyle name="Normal 4 3" xfId="739"/>
    <cellStyle name="Normal 4 4" xfId="740"/>
    <cellStyle name="Normal 5" xfId="741"/>
    <cellStyle name="Normal 5 2" xfId="742"/>
    <cellStyle name="Normal 6" xfId="743"/>
    <cellStyle name="Normal 6 2" xfId="744"/>
    <cellStyle name="Normal 7" xfId="745"/>
    <cellStyle name="Normal 7 2" xfId="746"/>
    <cellStyle name="Normal 8" xfId="747"/>
    <cellStyle name="Normal 8 2" xfId="748"/>
    <cellStyle name="Normal 9" xfId="749"/>
    <cellStyle name="Normal 9 2" xfId="750"/>
    <cellStyle name="Normal_Anexa 1.3 - SG Calcul grd.indt 12.04.2010" xfId="2"/>
    <cellStyle name="Normale 2" xfId="751"/>
    <cellStyle name="Notă" xfId="752"/>
    <cellStyle name="Note 10" xfId="753"/>
    <cellStyle name="Note 10 2" xfId="754"/>
    <cellStyle name="Note 11" xfId="755"/>
    <cellStyle name="Note 11 2" xfId="756"/>
    <cellStyle name="Note 12" xfId="757"/>
    <cellStyle name="Note 12 2" xfId="758"/>
    <cellStyle name="Note 2" xfId="759"/>
    <cellStyle name="Note 2 2" xfId="760"/>
    <cellStyle name="Note 3" xfId="761"/>
    <cellStyle name="Note 3 2" xfId="762"/>
    <cellStyle name="Note 4" xfId="763"/>
    <cellStyle name="Note 4 2" xfId="764"/>
    <cellStyle name="Note 5" xfId="765"/>
    <cellStyle name="Note 5 2" xfId="766"/>
    <cellStyle name="Note 6" xfId="767"/>
    <cellStyle name="Note 6 2" xfId="768"/>
    <cellStyle name="Note 7" xfId="769"/>
    <cellStyle name="Note 7 2" xfId="770"/>
    <cellStyle name="Note 8" xfId="771"/>
    <cellStyle name="Note 8 2" xfId="772"/>
    <cellStyle name="Note 9" xfId="773"/>
    <cellStyle name="Note 9 2" xfId="774"/>
    <cellStyle name="Output 10" xfId="775"/>
    <cellStyle name="Output 11" xfId="776"/>
    <cellStyle name="Output 12" xfId="777"/>
    <cellStyle name="Output 2" xfId="778"/>
    <cellStyle name="Output 2 2" xfId="779"/>
    <cellStyle name="Output 2 3" xfId="780"/>
    <cellStyle name="Output 3" xfId="781"/>
    <cellStyle name="Output 3 2" xfId="782"/>
    <cellStyle name="Output 3 3" xfId="783"/>
    <cellStyle name="Output 4" xfId="784"/>
    <cellStyle name="Output 4 2" xfId="785"/>
    <cellStyle name="Output 4 3" xfId="786"/>
    <cellStyle name="Output 5" xfId="787"/>
    <cellStyle name="Output 6" xfId="788"/>
    <cellStyle name="Output 7" xfId="789"/>
    <cellStyle name="Output 8" xfId="790"/>
    <cellStyle name="Output 9" xfId="791"/>
    <cellStyle name="Percent" xfId="1" builtinId="5"/>
    <cellStyle name="Percent [1]" xfId="792"/>
    <cellStyle name="Percent [2]" xfId="793"/>
    <cellStyle name="Percent [3]" xfId="794"/>
    <cellStyle name="Percent 2" xfId="795"/>
    <cellStyle name="Percent 2 2" xfId="796"/>
    <cellStyle name="Percent 2 2 2" xfId="797"/>
    <cellStyle name="Percent 2 3" xfId="798"/>
    <cellStyle name="Percent 3" xfId="799"/>
    <cellStyle name="Percent 3 2" xfId="800"/>
    <cellStyle name="Percent 3 2 2" xfId="801"/>
    <cellStyle name="Percent 4" xfId="802"/>
    <cellStyle name="Percent 4 2" xfId="803"/>
    <cellStyle name="Percent 5" xfId="804"/>
    <cellStyle name="Percent 5 2" xfId="805"/>
    <cellStyle name="Percent 6" xfId="806"/>
    <cellStyle name="Percent 6 2" xfId="807"/>
    <cellStyle name="Percent_Anexa 1.3 - SG Calcul grd.indt 12.04.2010" xfId="3"/>
    <cellStyle name="Text [Bullet]" xfId="808"/>
    <cellStyle name="Text [Dash]" xfId="809"/>
    <cellStyle name="Text [Em-Dash]" xfId="810"/>
    <cellStyle name="Text avertisment" xfId="811"/>
    <cellStyle name="Text explicativ" xfId="812"/>
    <cellStyle name="Times" xfId="813"/>
    <cellStyle name="Times [1]" xfId="814"/>
    <cellStyle name="Times [2]" xfId="815"/>
    <cellStyle name="Times_Evolutie 2003-2007 pt raport 2006" xfId="816"/>
    <cellStyle name="Title 10" xfId="817"/>
    <cellStyle name="Title 11" xfId="818"/>
    <cellStyle name="Title 12" xfId="819"/>
    <cellStyle name="Title 2" xfId="820"/>
    <cellStyle name="Title 2 2" xfId="821"/>
    <cellStyle name="Title 2 3" xfId="822"/>
    <cellStyle name="Title 3" xfId="823"/>
    <cellStyle name="Title 3 2" xfId="824"/>
    <cellStyle name="Title 3 3" xfId="825"/>
    <cellStyle name="Title 4" xfId="826"/>
    <cellStyle name="Title 4 2" xfId="827"/>
    <cellStyle name="Title 4 3" xfId="828"/>
    <cellStyle name="Title 5" xfId="829"/>
    <cellStyle name="Title 6" xfId="830"/>
    <cellStyle name="Title 7" xfId="831"/>
    <cellStyle name="Title 8" xfId="832"/>
    <cellStyle name="Title 9" xfId="833"/>
    <cellStyle name="Titlu" xfId="834"/>
    <cellStyle name="Titlu 1" xfId="835"/>
    <cellStyle name="Titlu 2" xfId="836"/>
    <cellStyle name="Titlu 3" xfId="837"/>
    <cellStyle name="Titlu 4" xfId="838"/>
    <cellStyle name="Total 10" xfId="839"/>
    <cellStyle name="Total 11" xfId="840"/>
    <cellStyle name="Total 12" xfId="841"/>
    <cellStyle name="Total 2" xfId="842"/>
    <cellStyle name="Total 2 2" xfId="843"/>
    <cellStyle name="Total 2 3" xfId="844"/>
    <cellStyle name="Total 3" xfId="845"/>
    <cellStyle name="Total 3 2" xfId="846"/>
    <cellStyle name="Total 3 3" xfId="847"/>
    <cellStyle name="Total 4" xfId="848"/>
    <cellStyle name="Total 4 2" xfId="849"/>
    <cellStyle name="Total 4 3" xfId="850"/>
    <cellStyle name="Total 5" xfId="851"/>
    <cellStyle name="Total 6" xfId="852"/>
    <cellStyle name="Total 7" xfId="853"/>
    <cellStyle name="Total 8" xfId="854"/>
    <cellStyle name="Total 9" xfId="855"/>
    <cellStyle name="Valuta 2" xfId="856"/>
    <cellStyle name="Verificare celulă" xfId="857"/>
    <cellStyle name="Virgulă_BUGET 2004 PE TRIMESTRE" xfId="858"/>
    <cellStyle name="Warning Text 10" xfId="859"/>
    <cellStyle name="Warning Text 11" xfId="860"/>
    <cellStyle name="Warning Text 12" xfId="861"/>
    <cellStyle name="Warning Text 2" xfId="862"/>
    <cellStyle name="Warning Text 2 2" xfId="863"/>
    <cellStyle name="Warning Text 2 3" xfId="864"/>
    <cellStyle name="Warning Text 3" xfId="865"/>
    <cellStyle name="Warning Text 3 2" xfId="866"/>
    <cellStyle name="Warning Text 3 3" xfId="867"/>
    <cellStyle name="Warning Text 4" xfId="868"/>
    <cellStyle name="Warning Text 4 2" xfId="869"/>
    <cellStyle name="Warning Text 4 3" xfId="870"/>
    <cellStyle name="Warning Text 5" xfId="871"/>
    <cellStyle name="Warning Text 6" xfId="872"/>
    <cellStyle name="Warning Text 7" xfId="873"/>
    <cellStyle name="Warning Text 8" xfId="874"/>
    <cellStyle name="Warning Text 9" xfId="875"/>
    <cellStyle name="ハイパーリンク" xfId="876"/>
    <cellStyle name="표준_Korean Portfolio II" xfId="877"/>
    <cellStyle name="桁?切り_SB" xfId="878"/>
    <cellStyle name="桁区切り_SB" xfId="879"/>
    <cellStyle name="標準_A" xfId="880"/>
    <cellStyle name="表旨巧・・ハイパーリンク" xfId="881"/>
    <cellStyle name="表示済みのハイパーリンク" xfId="8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694765</xdr:colOff>
      <xdr:row>0</xdr:row>
      <xdr:rowOff>89647</xdr:rowOff>
    </xdr:from>
    <xdr:to>
      <xdr:col>16</xdr:col>
      <xdr:colOff>145676</xdr:colOff>
      <xdr:row>9</xdr:row>
      <xdr:rowOff>78441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89647"/>
          <a:ext cx="7622801" cy="156041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5.10.2020/radu%2025.04.206/primarii/EFORIE/ASISTENTA%20CURENTA/IMPRUMUTURI%20NOI/IMPRUMUT%202022/CAIET%20SARCINI/SITUATIE%2008.06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imbank 4"/>
      <sheetName val="credit eximbank 85"/>
      <sheetName val="serv datoriei 2022"/>
      <sheetName val="serv datoriei defalcat pe trime"/>
      <sheetName val="serv datoriei 2021-2023"/>
      <sheetName val="SD Eforie 10 ani"/>
      <sheetName val="grad indatorare"/>
      <sheetName val="anexa 1.3 actual"/>
      <sheetName val="anexa 1.3 credit nou"/>
      <sheetName val="1.4"/>
      <sheetName val="CREDIT ref 7.2 MIO"/>
      <sheetName val="credit nou fd UE 7.5 mio"/>
      <sheetName val="centralizare credite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24786827.579999998</v>
          </cell>
          <cell r="D19">
            <v>21685811.50999999</v>
          </cell>
          <cell r="E19">
            <v>31036786.210000001</v>
          </cell>
        </row>
      </sheetData>
      <sheetData sheetId="7"/>
      <sheetData sheetId="8"/>
      <sheetData sheetId="9"/>
      <sheetData sheetId="10"/>
      <sheetData sheetId="11"/>
      <sheetData sheetId="12"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41">
          <cell r="I41">
            <v>3659.0468583050856</v>
          </cell>
          <cell r="J41">
            <v>3859.0468583050856</v>
          </cell>
          <cell r="K41">
            <v>4234.0468583050861</v>
          </cell>
          <cell r="L41">
            <v>4609.0468583050861</v>
          </cell>
          <cell r="M41">
            <v>4609.0468583050861</v>
          </cell>
          <cell r="N41">
            <v>4729.0468583050861</v>
          </cell>
          <cell r="O41">
            <v>4909.0468583050852</v>
          </cell>
          <cell r="P41">
            <v>4909.0468583050852</v>
          </cell>
          <cell r="Q41">
            <v>4909.0468583050852</v>
          </cell>
          <cell r="R41">
            <v>5269.0468583050852</v>
          </cell>
          <cell r="S41">
            <v>3879.4351163841811</v>
          </cell>
          <cell r="T41">
            <v>1830</v>
          </cell>
          <cell r="U41">
            <v>1051.4364</v>
          </cell>
        </row>
        <row r="42">
          <cell r="I42">
            <v>2756.1310080055323</v>
          </cell>
          <cell r="J42">
            <v>3159.862112813139</v>
          </cell>
          <cell r="K42">
            <v>3117.8057250903789</v>
          </cell>
          <cell r="L42">
            <v>2792.2471379839076</v>
          </cell>
          <cell r="M42">
            <v>2464.1252161248472</v>
          </cell>
          <cell r="N42">
            <v>2131.6555042657874</v>
          </cell>
          <cell r="O42">
            <v>1792.8315242212843</v>
          </cell>
          <cell r="P42">
            <v>1435.8453505476668</v>
          </cell>
          <cell r="Q42">
            <v>1084.1200686886068</v>
          </cell>
          <cell r="R42">
            <v>719.35155682954655</v>
          </cell>
          <cell r="S42">
            <v>377.35308606830495</v>
          </cell>
          <cell r="T42">
            <v>165.31911888888891</v>
          </cell>
          <cell r="U42">
            <v>26.57961666666667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view="pageBreakPreview" topLeftCell="A19" zoomScale="85" zoomScaleNormal="100" zoomScaleSheetLayoutView="85" workbookViewId="0">
      <selection activeCell="B29" sqref="B29"/>
    </sheetView>
  </sheetViews>
  <sheetFormatPr defaultColWidth="9.140625" defaultRowHeight="12.75"/>
  <cols>
    <col min="1" max="1" width="3.7109375" style="6" customWidth="1"/>
    <col min="2" max="2" width="24.7109375" style="2" customWidth="1"/>
    <col min="3" max="3" width="10.5703125" style="2" hidden="1" customWidth="1"/>
    <col min="4" max="4" width="10.7109375" style="2" hidden="1" customWidth="1"/>
    <col min="5" max="5" width="10.42578125" style="2" hidden="1" customWidth="1"/>
    <col min="6" max="12" width="10.28515625" style="2" customWidth="1"/>
    <col min="13" max="13" width="9.28515625" style="2" customWidth="1"/>
    <col min="14" max="18" width="10.28515625" style="2" customWidth="1"/>
    <col min="19" max="21" width="13" style="2" customWidth="1"/>
    <col min="22" max="23" width="11.42578125" style="2" bestFit="1" customWidth="1"/>
    <col min="24" max="24" width="9.140625" style="2"/>
    <col min="25" max="26" width="11.7109375" style="2" bestFit="1" customWidth="1"/>
    <col min="27" max="27" width="10.5703125" style="2" bestFit="1" customWidth="1"/>
    <col min="28" max="16384" width="9.140625" style="2"/>
  </cols>
  <sheetData>
    <row r="1" spans="1:22" ht="18" customHeight="1">
      <c r="A1" s="1" t="s">
        <v>0</v>
      </c>
      <c r="B1" s="1"/>
      <c r="N1" s="3"/>
      <c r="O1" s="3"/>
    </row>
    <row r="2" spans="1:22" ht="12.75" customHeight="1">
      <c r="A2" s="1" t="s">
        <v>1</v>
      </c>
      <c r="B2" s="1"/>
    </row>
    <row r="3" spans="1:22" ht="12.75" customHeight="1">
      <c r="A3" s="1" t="s">
        <v>2</v>
      </c>
      <c r="B3" s="1"/>
      <c r="L3" s="4"/>
      <c r="O3" s="5" t="s">
        <v>3</v>
      </c>
    </row>
    <row r="4" spans="1:22">
      <c r="A4" s="1"/>
      <c r="B4" s="1"/>
      <c r="L4" s="4"/>
    </row>
    <row r="5" spans="1:22" ht="12.75" customHeight="1">
      <c r="D5" s="7"/>
      <c r="E5" s="7"/>
      <c r="F5" s="7"/>
      <c r="G5" s="7"/>
      <c r="H5" s="7"/>
      <c r="I5" s="7"/>
      <c r="J5" s="7"/>
      <c r="L5" s="4"/>
    </row>
    <row r="6" spans="1:22" ht="16.5" customHeight="1">
      <c r="D6" s="7"/>
      <c r="E6" s="7"/>
      <c r="F6" s="7"/>
      <c r="G6" s="7"/>
      <c r="H6" s="7"/>
      <c r="I6" s="7"/>
      <c r="J6" s="7"/>
    </row>
    <row r="7" spans="1:22">
      <c r="D7" s="7"/>
      <c r="E7" s="7"/>
      <c r="F7" s="7"/>
      <c r="G7" s="7"/>
      <c r="H7" s="7"/>
      <c r="I7" s="7"/>
      <c r="J7" s="7"/>
    </row>
    <row r="8" spans="1:22">
      <c r="C8" s="8"/>
      <c r="D8" s="9"/>
      <c r="E8" s="9"/>
      <c r="F8" s="9"/>
      <c r="G8" s="9"/>
      <c r="H8" s="9"/>
      <c r="I8" s="9"/>
      <c r="J8" s="9"/>
    </row>
    <row r="9" spans="1:22">
      <c r="D9" s="9"/>
      <c r="E9" s="9"/>
      <c r="F9" s="9"/>
      <c r="G9" s="9"/>
      <c r="H9" s="9"/>
      <c r="I9" s="9"/>
      <c r="J9" s="9"/>
    </row>
    <row r="10" spans="1:22">
      <c r="D10" s="9"/>
      <c r="E10" s="9"/>
      <c r="F10" s="9"/>
      <c r="G10" s="9"/>
      <c r="H10" s="9"/>
      <c r="I10" s="9"/>
      <c r="J10" s="9"/>
    </row>
    <row r="11" spans="1:22" ht="18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2" ht="16.5">
      <c r="A12" s="11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2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2">
      <c r="L14" s="13"/>
      <c r="M14" s="13"/>
      <c r="N14" s="13"/>
      <c r="O14" s="13"/>
    </row>
    <row r="15" spans="1:22" ht="12.75" customHeight="1">
      <c r="A15" s="14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</row>
    <row r="16" spans="1:22" ht="26.25" customHeight="1">
      <c r="A16" s="14"/>
      <c r="B16" s="15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4"/>
      <c r="U16" s="24"/>
      <c r="V16" s="24"/>
    </row>
    <row r="17" spans="1:22">
      <c r="A17" s="14"/>
      <c r="B17" s="15"/>
      <c r="C17" s="20"/>
      <c r="D17" s="20"/>
      <c r="E17" s="20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7"/>
      <c r="U17" s="28"/>
      <c r="V17" s="24"/>
    </row>
    <row r="18" spans="1:22">
      <c r="A18" s="14"/>
      <c r="B18" s="15"/>
      <c r="C18" s="29"/>
      <c r="D18" s="29"/>
      <c r="E18" s="29"/>
      <c r="F18" s="30">
        <v>2022</v>
      </c>
      <c r="G18" s="31">
        <f>F18+1</f>
        <v>2023</v>
      </c>
      <c r="H18" s="31">
        <f t="shared" ref="H18:R19" si="0">G18+1</f>
        <v>2024</v>
      </c>
      <c r="I18" s="31">
        <f t="shared" si="0"/>
        <v>2025</v>
      </c>
      <c r="J18" s="31">
        <f t="shared" si="0"/>
        <v>2026</v>
      </c>
      <c r="K18" s="31">
        <f t="shared" si="0"/>
        <v>2027</v>
      </c>
      <c r="L18" s="31">
        <f t="shared" si="0"/>
        <v>2028</v>
      </c>
      <c r="M18" s="31">
        <f t="shared" si="0"/>
        <v>2029</v>
      </c>
      <c r="N18" s="31">
        <f t="shared" si="0"/>
        <v>2030</v>
      </c>
      <c r="O18" s="31">
        <f t="shared" si="0"/>
        <v>2031</v>
      </c>
      <c r="P18" s="31">
        <f t="shared" si="0"/>
        <v>2032</v>
      </c>
      <c r="Q18" s="31">
        <f t="shared" si="0"/>
        <v>2033</v>
      </c>
      <c r="R18" s="31">
        <f t="shared" si="0"/>
        <v>2034</v>
      </c>
      <c r="S18" s="13"/>
      <c r="T18" s="13"/>
      <c r="U18" s="13"/>
    </row>
    <row r="19" spans="1:22">
      <c r="A19" s="32">
        <v>0</v>
      </c>
      <c r="B19" s="33" t="s">
        <v>11</v>
      </c>
      <c r="C19" s="33">
        <v>1</v>
      </c>
      <c r="D19" s="33">
        <v>2</v>
      </c>
      <c r="E19" s="33">
        <v>3</v>
      </c>
      <c r="F19" s="33">
        <v>4</v>
      </c>
      <c r="G19" s="33">
        <f>F19+1</f>
        <v>5</v>
      </c>
      <c r="H19" s="33">
        <f t="shared" si="0"/>
        <v>6</v>
      </c>
      <c r="I19" s="33">
        <f t="shared" si="0"/>
        <v>7</v>
      </c>
      <c r="J19" s="33">
        <f t="shared" si="0"/>
        <v>8</v>
      </c>
      <c r="K19" s="33">
        <f t="shared" si="0"/>
        <v>9</v>
      </c>
      <c r="L19" s="33">
        <f t="shared" si="0"/>
        <v>10</v>
      </c>
      <c r="M19" s="33">
        <f t="shared" si="0"/>
        <v>11</v>
      </c>
      <c r="N19" s="33">
        <f t="shared" si="0"/>
        <v>12</v>
      </c>
      <c r="O19" s="33">
        <f t="shared" si="0"/>
        <v>13</v>
      </c>
      <c r="P19" s="33">
        <f t="shared" si="0"/>
        <v>14</v>
      </c>
      <c r="Q19" s="33">
        <f t="shared" si="0"/>
        <v>15</v>
      </c>
      <c r="R19" s="33">
        <f t="shared" si="0"/>
        <v>16</v>
      </c>
      <c r="S19" s="13"/>
      <c r="T19" s="13"/>
      <c r="U19" s="13"/>
    </row>
    <row r="20" spans="1:22">
      <c r="A20" s="32">
        <v>1</v>
      </c>
      <c r="B20" s="34" t="s">
        <v>12</v>
      </c>
      <c r="C20" s="35">
        <f>'[1]grad indatorare'!C19/1000</f>
        <v>24786.827579999997</v>
      </c>
      <c r="D20" s="35">
        <f>'[1]grad indatorare'!D19/1000</f>
        <v>21685.811509999992</v>
      </c>
      <c r="E20" s="35">
        <f>'[1]grad indatorare'!E19/1000</f>
        <v>31036.786210000002</v>
      </c>
      <c r="F20" s="35">
        <f>SUM($C$20:$E$20)/3</f>
        <v>25836.475099999996</v>
      </c>
      <c r="G20" s="36">
        <f>F20</f>
        <v>25836.475099999996</v>
      </c>
      <c r="H20" s="36">
        <f t="shared" ref="H20:R21" si="1">G20</f>
        <v>25836.475099999996</v>
      </c>
      <c r="I20" s="36">
        <f t="shared" si="1"/>
        <v>25836.475099999996</v>
      </c>
      <c r="J20" s="36">
        <f t="shared" si="1"/>
        <v>25836.475099999996</v>
      </c>
      <c r="K20" s="36">
        <f t="shared" si="1"/>
        <v>25836.475099999996</v>
      </c>
      <c r="L20" s="36">
        <f t="shared" si="1"/>
        <v>25836.475099999996</v>
      </c>
      <c r="M20" s="36">
        <f t="shared" si="1"/>
        <v>25836.475099999996</v>
      </c>
      <c r="N20" s="36">
        <f t="shared" si="1"/>
        <v>25836.475099999996</v>
      </c>
      <c r="O20" s="36">
        <f t="shared" si="1"/>
        <v>25836.475099999996</v>
      </c>
      <c r="P20" s="36">
        <f t="shared" si="1"/>
        <v>25836.475099999996</v>
      </c>
      <c r="Q20" s="36">
        <f t="shared" si="1"/>
        <v>25836.475099999996</v>
      </c>
      <c r="R20" s="36">
        <f t="shared" si="1"/>
        <v>25836.475099999996</v>
      </c>
      <c r="S20" s="37"/>
      <c r="T20" s="37"/>
      <c r="U20" s="37"/>
    </row>
    <row r="21" spans="1:22" ht="25.5">
      <c r="A21" s="32">
        <v>2</v>
      </c>
      <c r="B21" s="38" t="s">
        <v>13</v>
      </c>
      <c r="C21" s="39">
        <f>C20*0.3</f>
        <v>7436.0482739999989</v>
      </c>
      <c r="D21" s="39">
        <f>D20*0.3</f>
        <v>6505.7434529999973</v>
      </c>
      <c r="E21" s="39">
        <f>E20*0.3</f>
        <v>9311.035863000001</v>
      </c>
      <c r="F21" s="39">
        <f>F20*0.3</f>
        <v>7750.9425299999984</v>
      </c>
      <c r="G21" s="40">
        <f>F21</f>
        <v>7750.9425299999984</v>
      </c>
      <c r="H21" s="40">
        <f t="shared" si="1"/>
        <v>7750.9425299999984</v>
      </c>
      <c r="I21" s="40">
        <f t="shared" si="1"/>
        <v>7750.9425299999984</v>
      </c>
      <c r="J21" s="40">
        <f t="shared" si="1"/>
        <v>7750.9425299999984</v>
      </c>
      <c r="K21" s="40">
        <f t="shared" si="1"/>
        <v>7750.9425299999984</v>
      </c>
      <c r="L21" s="40">
        <f t="shared" si="1"/>
        <v>7750.9425299999984</v>
      </c>
      <c r="M21" s="40">
        <f t="shared" si="1"/>
        <v>7750.9425299999984</v>
      </c>
      <c r="N21" s="40">
        <f t="shared" si="1"/>
        <v>7750.9425299999984</v>
      </c>
      <c r="O21" s="40">
        <f t="shared" si="1"/>
        <v>7750.9425299999984</v>
      </c>
      <c r="P21" s="40">
        <f t="shared" si="1"/>
        <v>7750.9425299999984</v>
      </c>
      <c r="Q21" s="40">
        <f t="shared" si="1"/>
        <v>7750.9425299999984</v>
      </c>
      <c r="R21" s="40">
        <f t="shared" si="1"/>
        <v>7750.9425299999984</v>
      </c>
      <c r="S21" s="13"/>
      <c r="T21" s="13"/>
      <c r="U21" s="13"/>
    </row>
    <row r="22" spans="1:22" ht="38.25">
      <c r="A22" s="32">
        <v>3</v>
      </c>
      <c r="B22" s="38" t="s">
        <v>14</v>
      </c>
      <c r="C22" s="39"/>
      <c r="D22" s="39"/>
      <c r="E22" s="39"/>
      <c r="F22" s="39">
        <f>SUM(F23:F25)</f>
        <v>6415.1778663106179</v>
      </c>
      <c r="G22" s="40">
        <f t="shared" ref="G22:R22" si="2">SUM(G23:G25)</f>
        <v>7018.9089711182241</v>
      </c>
      <c r="H22" s="40">
        <f t="shared" si="2"/>
        <v>7351.8525833954645</v>
      </c>
      <c r="I22" s="40">
        <f t="shared" si="2"/>
        <v>7401.2939962889941</v>
      </c>
      <c r="J22" s="40">
        <f t="shared" si="2"/>
        <v>7073.1720744299328</v>
      </c>
      <c r="K22" s="40">
        <f t="shared" si="2"/>
        <v>6860.7023625708734</v>
      </c>
      <c r="L22" s="40">
        <f t="shared" si="2"/>
        <v>6701.878382526369</v>
      </c>
      <c r="M22" s="40">
        <f t="shared" si="2"/>
        <v>6344.8922088527524</v>
      </c>
      <c r="N22" s="40">
        <f t="shared" si="2"/>
        <v>5993.166926993692</v>
      </c>
      <c r="O22" s="40">
        <f t="shared" si="2"/>
        <v>5988.3984151346322</v>
      </c>
      <c r="P22" s="40">
        <f>SUM(P23:P25)</f>
        <v>4256.7882024524861</v>
      </c>
      <c r="Q22" s="40">
        <f t="shared" si="2"/>
        <v>1995.3191188888889</v>
      </c>
      <c r="R22" s="40">
        <f t="shared" si="2"/>
        <v>1078.0160166666667</v>
      </c>
      <c r="S22" s="41"/>
      <c r="T22" s="41"/>
    </row>
    <row r="23" spans="1:22">
      <c r="A23" s="32">
        <v>4</v>
      </c>
      <c r="B23" s="38" t="s">
        <v>15</v>
      </c>
      <c r="C23" s="39"/>
      <c r="D23" s="39"/>
      <c r="E23" s="39"/>
      <c r="F23" s="39">
        <f>'[1]centralizare credite'!I41</f>
        <v>3659.0468583050856</v>
      </c>
      <c r="G23" s="39">
        <f>'[1]centralizare credite'!J41</f>
        <v>3859.0468583050856</v>
      </c>
      <c r="H23" s="39">
        <f>'[1]centralizare credite'!K41</f>
        <v>4234.0468583050861</v>
      </c>
      <c r="I23" s="39">
        <f>'[1]centralizare credite'!L41</f>
        <v>4609.0468583050861</v>
      </c>
      <c r="J23" s="39">
        <f>'[1]centralizare credite'!M41</f>
        <v>4609.0468583050861</v>
      </c>
      <c r="K23" s="39">
        <f>'[1]centralizare credite'!N41</f>
        <v>4729.0468583050861</v>
      </c>
      <c r="L23" s="39">
        <f>'[1]centralizare credite'!O41</f>
        <v>4909.0468583050852</v>
      </c>
      <c r="M23" s="39">
        <f>'[1]centralizare credite'!P41</f>
        <v>4909.0468583050852</v>
      </c>
      <c r="N23" s="39">
        <f>'[1]centralizare credite'!Q41</f>
        <v>4909.0468583050852</v>
      </c>
      <c r="O23" s="39">
        <f>'[1]centralizare credite'!R41</f>
        <v>5269.0468583050852</v>
      </c>
      <c r="P23" s="39">
        <f>'[1]centralizare credite'!S41</f>
        <v>3879.4351163841811</v>
      </c>
      <c r="Q23" s="39">
        <f>'[1]centralizare credite'!T41</f>
        <v>1830</v>
      </c>
      <c r="R23" s="39">
        <f>'[1]centralizare credite'!U41</f>
        <v>1051.4364</v>
      </c>
      <c r="S23" s="41"/>
      <c r="T23" s="41"/>
    </row>
    <row r="24" spans="1:22">
      <c r="A24" s="32">
        <v>5</v>
      </c>
      <c r="B24" s="38" t="s">
        <v>16</v>
      </c>
      <c r="C24" s="39"/>
      <c r="D24" s="39"/>
      <c r="E24" s="39"/>
      <c r="F24" s="39">
        <f>'[1]centralizare credite'!I42</f>
        <v>2756.1310080055323</v>
      </c>
      <c r="G24" s="39">
        <f>'[1]centralizare credite'!J42</f>
        <v>3159.862112813139</v>
      </c>
      <c r="H24" s="39">
        <f>'[1]centralizare credite'!K42</f>
        <v>3117.8057250903789</v>
      </c>
      <c r="I24" s="39">
        <f>'[1]centralizare credite'!L42</f>
        <v>2792.2471379839076</v>
      </c>
      <c r="J24" s="39">
        <f>'[1]centralizare credite'!M42</f>
        <v>2464.1252161248472</v>
      </c>
      <c r="K24" s="39">
        <f>'[1]centralizare credite'!N42</f>
        <v>2131.6555042657874</v>
      </c>
      <c r="L24" s="39">
        <f>'[1]centralizare credite'!O42</f>
        <v>1792.8315242212843</v>
      </c>
      <c r="M24" s="39">
        <f>'[1]centralizare credite'!P42</f>
        <v>1435.8453505476668</v>
      </c>
      <c r="N24" s="39">
        <f>'[1]centralizare credite'!Q42</f>
        <v>1084.1200686886068</v>
      </c>
      <c r="O24" s="39">
        <f>'[1]centralizare credite'!R42</f>
        <v>719.35155682954655</v>
      </c>
      <c r="P24" s="39">
        <f>'[1]centralizare credite'!S42</f>
        <v>377.35308606830495</v>
      </c>
      <c r="Q24" s="39">
        <f>'[1]centralizare credite'!T42</f>
        <v>165.31911888888891</v>
      </c>
      <c r="R24" s="39">
        <f>'[1]centralizare credite'!U42</f>
        <v>26.57961666666667</v>
      </c>
      <c r="S24" s="41"/>
      <c r="T24" s="41"/>
    </row>
    <row r="25" spans="1:22">
      <c r="A25" s="32">
        <v>6</v>
      </c>
      <c r="B25" s="38" t="s">
        <v>17</v>
      </c>
      <c r="C25" s="39"/>
      <c r="D25" s="39"/>
      <c r="E25" s="39"/>
      <c r="F25" s="39">
        <f>'[1]centralizare credite'!I33</f>
        <v>0</v>
      </c>
      <c r="G25" s="39">
        <f>'[1]centralizare credite'!J33</f>
        <v>0</v>
      </c>
      <c r="H25" s="39">
        <f>'[1]centralizare credite'!K33</f>
        <v>0</v>
      </c>
      <c r="I25" s="39">
        <f>'[1]centralizare credite'!L33</f>
        <v>0</v>
      </c>
      <c r="J25" s="39">
        <f>'[1]centralizare credite'!M33</f>
        <v>0</v>
      </c>
      <c r="K25" s="39">
        <f>'[1]centralizare credite'!N33</f>
        <v>0</v>
      </c>
      <c r="L25" s="39">
        <f>'[1]centralizare credite'!O33</f>
        <v>0</v>
      </c>
      <c r="M25" s="39">
        <f>'[1]centralizare credite'!P33</f>
        <v>0</v>
      </c>
      <c r="N25" s="39">
        <f>'[1]centralizare credite'!Q33</f>
        <v>0</v>
      </c>
      <c r="O25" s="39">
        <f>'[1]centralizare credite'!R33</f>
        <v>0</v>
      </c>
      <c r="P25" s="39">
        <f>'[1]centralizare credite'!S33</f>
        <v>0</v>
      </c>
      <c r="Q25" s="39">
        <f>'[1]centralizare credite'!T33</f>
        <v>0</v>
      </c>
      <c r="R25" s="39">
        <f>'[1]centralizare credite'!U33</f>
        <v>0</v>
      </c>
      <c r="S25" s="41"/>
      <c r="T25" s="41"/>
    </row>
    <row r="26" spans="1:22" ht="38.25">
      <c r="A26" s="42">
        <v>7</v>
      </c>
      <c r="B26" s="43" t="s">
        <v>18</v>
      </c>
      <c r="C26" s="44"/>
      <c r="D26" s="44"/>
      <c r="E26" s="44"/>
      <c r="F26" s="45">
        <f>F22/F20</f>
        <v>0.24829926843660724</v>
      </c>
      <c r="G26" s="45">
        <f t="shared" ref="G26:R26" si="3">G22/G20</f>
        <v>0.27166666288460634</v>
      </c>
      <c r="H26" s="45">
        <f t="shared" si="3"/>
        <v>0.28455323549130218</v>
      </c>
      <c r="I26" s="45">
        <f t="shared" si="3"/>
        <v>0.28646686390625303</v>
      </c>
      <c r="J26" s="45">
        <f t="shared" si="3"/>
        <v>0.27376691468372688</v>
      </c>
      <c r="K26" s="45">
        <f t="shared" si="3"/>
        <v>0.26554328080810352</v>
      </c>
      <c r="L26" s="45">
        <f t="shared" si="3"/>
        <v>0.25939600338617286</v>
      </c>
      <c r="M26" s="45">
        <f t="shared" si="3"/>
        <v>0.24557886415599911</v>
      </c>
      <c r="N26" s="45">
        <f t="shared" si="3"/>
        <v>0.23196534758697376</v>
      </c>
      <c r="O26" s="45">
        <f t="shared" si="3"/>
        <v>0.23178078247735245</v>
      </c>
      <c r="P26" s="45">
        <f t="shared" si="3"/>
        <v>0.16475886071829074</v>
      </c>
      <c r="Q26" s="45">
        <f t="shared" si="3"/>
        <v>7.722876712732725E-2</v>
      </c>
      <c r="R26" s="45">
        <f t="shared" si="3"/>
        <v>4.1724577849501877E-2</v>
      </c>
    </row>
    <row r="27" spans="1:22" ht="25.5" hidden="1">
      <c r="A27" s="32">
        <v>8</v>
      </c>
      <c r="B27" s="38" t="s">
        <v>19</v>
      </c>
    </row>
    <row r="29" spans="1:22">
      <c r="B29" s="4" t="s">
        <v>20</v>
      </c>
    </row>
    <row r="30" spans="1:22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22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22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>
      <c r="C34" s="49"/>
      <c r="D34" s="50"/>
      <c r="E34" s="50"/>
      <c r="F34" s="50"/>
      <c r="G34" s="49"/>
      <c r="H34" s="51"/>
      <c r="I34" s="51"/>
      <c r="J34" s="51"/>
    </row>
    <row r="35" spans="1:15">
      <c r="C35" s="49"/>
      <c r="D35" s="50"/>
      <c r="E35" s="50"/>
      <c r="F35" s="50"/>
      <c r="G35" s="49"/>
      <c r="H35" s="49"/>
      <c r="I35" s="49"/>
      <c r="J35" s="49"/>
    </row>
    <row r="36" spans="1:15">
      <c r="C36" s="52"/>
      <c r="D36" s="51"/>
      <c r="E36" s="51"/>
      <c r="F36" s="51"/>
      <c r="G36" s="52"/>
      <c r="H36" s="51"/>
      <c r="I36" s="51"/>
      <c r="J36" s="51"/>
    </row>
  </sheetData>
  <mergeCells count="22">
    <mergeCell ref="D36:F36"/>
    <mergeCell ref="H36:J36"/>
    <mergeCell ref="A30:O30"/>
    <mergeCell ref="A31:O31"/>
    <mergeCell ref="A32:O32"/>
    <mergeCell ref="D34:F34"/>
    <mergeCell ref="H34:J34"/>
    <mergeCell ref="D35:F35"/>
    <mergeCell ref="A11:R11"/>
    <mergeCell ref="A12:R12"/>
    <mergeCell ref="A15:A18"/>
    <mergeCell ref="B15:B18"/>
    <mergeCell ref="C15:C18"/>
    <mergeCell ref="D15:D18"/>
    <mergeCell ref="E15:E18"/>
    <mergeCell ref="F15:R17"/>
    <mergeCell ref="A1:B1"/>
    <mergeCell ref="N1:O1"/>
    <mergeCell ref="A2:B2"/>
    <mergeCell ref="A3:B3"/>
    <mergeCell ref="A4:B4"/>
    <mergeCell ref="D5:J7"/>
  </mergeCells>
  <pageMargins left="0.5" right="0" top="0.59055118110236204" bottom="0.39370078740157499" header="0.511811023622047" footer="0.511811023622047"/>
  <pageSetup scale="62" orientation="landscape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1.3 credit nou</vt:lpstr>
      <vt:lpstr>'anexa 1.3 credit nou'!Print_Area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2022-06-10T04:55:56Z</dcterms:created>
  <dcterms:modified xsi:type="dcterms:W3CDTF">2022-06-10T04:56:28Z</dcterms:modified>
</cp:coreProperties>
</file>