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485"/>
  </bookViews>
  <sheets>
    <sheet name="1.4 pg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amg2">#N/A</definedName>
    <definedName name="______amg3">#N/A</definedName>
    <definedName name="_____amg2">#N/A</definedName>
    <definedName name="_____amg3">#N/A</definedName>
    <definedName name="____amg2">#N/A</definedName>
    <definedName name="____amg3">#N/A</definedName>
    <definedName name="___amg2">#N/A</definedName>
    <definedName name="___amg3">#N/A</definedName>
    <definedName name="__amg2">#N/A</definedName>
    <definedName name="__amg3">#N/A</definedName>
    <definedName name="_amg2">#N/A</definedName>
    <definedName name="_amg3">#N/A</definedName>
    <definedName name="a">#N/A</definedName>
    <definedName name="a_10">#N/A</definedName>
    <definedName name="a_11">#N/A</definedName>
    <definedName name="a_12">#N/A</definedName>
    <definedName name="a_14">#N/A</definedName>
    <definedName name="a_15">#N/A</definedName>
    <definedName name="a_16">#N/A</definedName>
    <definedName name="a_17">#N/A</definedName>
    <definedName name="a_2">#N/A</definedName>
    <definedName name="a_3">#N/A</definedName>
    <definedName name="a_4">#N/A</definedName>
    <definedName name="a_5">#N/A</definedName>
    <definedName name="a_6">#N/A</definedName>
    <definedName name="a_7">#N/A</definedName>
    <definedName name="a_8">#N/A</definedName>
    <definedName name="a_9">#N/A</definedName>
    <definedName name="aaa" localSheetId="0" hidden="1">{#N/A,#N/A,FALSE,"Fund-II"}</definedName>
    <definedName name="aaa" hidden="1">{#N/A,#N/A,FALSE,"Fund-II"}</definedName>
    <definedName name="AllTables">#N/A</definedName>
    <definedName name="AllTables_10">#N/A</definedName>
    <definedName name="AllTables_11">#N/A</definedName>
    <definedName name="AllTables_12">#N/A</definedName>
    <definedName name="AllTables_14">#N/A</definedName>
    <definedName name="AllTables_15">#N/A</definedName>
    <definedName name="AllTables_16">#N/A</definedName>
    <definedName name="AllTables_17">#N/A</definedName>
    <definedName name="AllTables_2">#N/A</definedName>
    <definedName name="AllTables_3">#N/A</definedName>
    <definedName name="AllTables_4">#N/A</definedName>
    <definedName name="AllTables_5">#N/A</definedName>
    <definedName name="AllTables_6">#N/A</definedName>
    <definedName name="AllTables_7">#N/A</definedName>
    <definedName name="AllTables_8">#N/A</definedName>
    <definedName name="AllTables_9">#N/A</definedName>
    <definedName name="amg">#N/A</definedName>
    <definedName name="amg_10">#N/A</definedName>
    <definedName name="amg_11">#N/A</definedName>
    <definedName name="amg_12">#N/A</definedName>
    <definedName name="amg_14">#N/A</definedName>
    <definedName name="amg_15">#N/A</definedName>
    <definedName name="amg_16">#N/A</definedName>
    <definedName name="amg_17">#N/A</definedName>
    <definedName name="amg_2">#N/A</definedName>
    <definedName name="amg_3">#N/A</definedName>
    <definedName name="amg_4">#N/A</definedName>
    <definedName name="amg_5">#N/A</definedName>
    <definedName name="amg_6">#N/A</definedName>
    <definedName name="amg_7">#N/A</definedName>
    <definedName name="amg_8">#N/A</definedName>
    <definedName name="amg_9">#N/A</definedName>
    <definedName name="amg2_10">#N/A</definedName>
    <definedName name="amg2_11">#N/A</definedName>
    <definedName name="amg2_12">#N/A</definedName>
    <definedName name="amg2_14">#N/A</definedName>
    <definedName name="amg2_15">#N/A</definedName>
    <definedName name="amg2_16">#N/A</definedName>
    <definedName name="amg2_17">#N/A</definedName>
    <definedName name="amg2_2">#N/A</definedName>
    <definedName name="amg2_3">#N/A</definedName>
    <definedName name="amg2_4">#N/A</definedName>
    <definedName name="amg2_5">#N/A</definedName>
    <definedName name="amg2_6">#N/A</definedName>
    <definedName name="amg2_7">#N/A</definedName>
    <definedName name="amg2_8">#N/A</definedName>
    <definedName name="amg2_9">#N/A</definedName>
    <definedName name="amg3_10">#N/A</definedName>
    <definedName name="amg3_11">#N/A</definedName>
    <definedName name="amg3_12">#N/A</definedName>
    <definedName name="amg3_14">#N/A</definedName>
    <definedName name="amg3_15">#N/A</definedName>
    <definedName name="amg3_16">#N/A</definedName>
    <definedName name="amg3_17">#N/A</definedName>
    <definedName name="amg3_2">#N/A</definedName>
    <definedName name="amg3_3">#N/A</definedName>
    <definedName name="amg3_4">#N/A</definedName>
    <definedName name="amg3_5">#N/A</definedName>
    <definedName name="amg3_6">#N/A</definedName>
    <definedName name="amg3_7">#N/A</definedName>
    <definedName name="amg3_8">#N/A</definedName>
    <definedName name="amg3_9">#N/A</definedName>
    <definedName name="as">#REF!</definedName>
    <definedName name="asd">#REF!</definedName>
    <definedName name="asdasd">#REF!</definedName>
    <definedName name="b">#N/A</definedName>
    <definedName name="b_10">#N/A</definedName>
    <definedName name="b_11">#N/A</definedName>
    <definedName name="b_12">#N/A</definedName>
    <definedName name="b_14">#N/A</definedName>
    <definedName name="b_15">#N/A</definedName>
    <definedName name="b_16">#N/A</definedName>
    <definedName name="b_17">#N/A</definedName>
    <definedName name="b_2">#N/A</definedName>
    <definedName name="b_3">#N/A</definedName>
    <definedName name="b_4">#N/A</definedName>
    <definedName name="b_5">#N/A</definedName>
    <definedName name="b_6">#N/A</definedName>
    <definedName name="b_7">#N/A</definedName>
    <definedName name="b_8">#N/A</definedName>
    <definedName name="b_9">#N/A</definedName>
    <definedName name="bbb" localSheetId="0" hidden="1">{#N/A,#N/A,FALSE,"Fund-II"}</definedName>
    <definedName name="bbb" hidden="1">{#N/A,#N/A,FALSE,"Fund-II"}</definedName>
    <definedName name="BMS_Tot_Cost">#REF!</definedName>
    <definedName name="bvb">#REF!</definedName>
    <definedName name="Capital_Expenditures___Culture___Sports">'[2]Module 6_Condensed Budget'!#REF!</definedName>
    <definedName name="Capital_Expenditures___Education">'[2]Module 6_Condensed Budget'!#REF!</definedName>
    <definedName name="Capital_Expenditures___General_Administration">'[2]Module 6_Condensed Budget'!#REF!</definedName>
    <definedName name="Capital_Expenditures___Health">'[2]Module 6_Condensed Budget'!#REF!</definedName>
    <definedName name="Capital_Expenditures___Other_Activities">'[2]Module 6_Condensed Budget'!#REF!</definedName>
    <definedName name="Capital_Expenditures___Public_Works___Housing">'[2]Module 6_Condensed Budget'!#REF!</definedName>
    <definedName name="Capital_Expenditures___Social_Assistance">'[2]Module 6_Condensed Budget'!#REF!</definedName>
    <definedName name="Capital_Expenditures___Transportation___Communication">'[2]Module 6_Condensed Budget'!#REF!</definedName>
    <definedName name="Capital_Expenditures__Other_Economic_Activities">'[2]Module 6_Condensed Budget'!#REF!</definedName>
    <definedName name="caragiale">#REF!</definedName>
    <definedName name="Change_in_Operating_Expenditures">'[2]Module 6_Condensed Budget'!#REF!</definedName>
    <definedName name="CO_II">#REF!</definedName>
    <definedName name="COIV">#REF!</definedName>
    <definedName name="COV">#REF!</definedName>
    <definedName name="credit" localSheetId="0" hidden="1">{"'Lennar U.S. Partners'!$A$1:$N$53"}</definedName>
    <definedName name="credit" hidden="1">{"'Lennar U.S. Partners'!$A$1:$N$53"}</definedName>
    <definedName name="d">[3]Portfolio!$F$15</definedName>
    <definedName name="_xlnm.Database">#REF!</definedName>
    <definedName name="Deflator__Base_Year___1995">'[2]Module 6_Condensed Budget'!#REF!</definedName>
    <definedName name="Deflator__Base_Year___1997">'[2]Module 6_Condensed Budget'!#REF!</definedName>
    <definedName name="dff">#REF!</definedName>
    <definedName name="DisplaySelectedSheetsMacroButton">#REF!</definedName>
    <definedName name="dsa" localSheetId="0" hidden="1">{#N/A,#N/A,FALSE,"Fund-II"}</definedName>
    <definedName name="dsa" hidden="1">{#N/A,#N/A,FALSE,"Fund-II"}</definedName>
    <definedName name="eq">#REF!</definedName>
    <definedName name="er">#N/A</definedName>
    <definedName name="er_10">#N/A</definedName>
    <definedName name="er_11">#N/A</definedName>
    <definedName name="er_12">#N/A</definedName>
    <definedName name="er_14">#N/A</definedName>
    <definedName name="er_15">#N/A</definedName>
    <definedName name="er_16">#N/A</definedName>
    <definedName name="er_17">#N/A</definedName>
    <definedName name="er_2">#N/A</definedName>
    <definedName name="er_3">#N/A</definedName>
    <definedName name="er_4">#N/A</definedName>
    <definedName name="er_5">#N/A</definedName>
    <definedName name="er_6">#N/A</definedName>
    <definedName name="er_7">#N/A</definedName>
    <definedName name="er_8">#N/A</definedName>
    <definedName name="er_9">#N/A</definedName>
    <definedName name="ew">#REF!</definedName>
    <definedName name="ewq">#REF!</definedName>
    <definedName name="Excel_BuiltIn__FilterDatabase_13">#REF!</definedName>
    <definedName name="Excel_BuiltIn__FilterDatabase_17">'[4]Evolutie V_C 2003_2007 '!#REF!</definedName>
    <definedName name="Excel_BuiltIn_Database">#REF!</definedName>
    <definedName name="Extra">[5]ExtraScoli!$B$150</definedName>
    <definedName name="fds">#REF!</definedName>
    <definedName name="Ferrovial" localSheetId="0" hidden="1">{"'Lennar U.S. Partners'!$A$1:$N$53"}</definedName>
    <definedName name="Ferrovial" hidden="1">{"'Lennar U.S. Partners'!$A$1:$N$53"}</definedName>
    <definedName name="FUND1">#REF!</definedName>
    <definedName name="FUND2">#REF!</definedName>
    <definedName name="GEMS" localSheetId="0" hidden="1">{"'Lennar U.S. Partners'!$A$1:$N$53"}</definedName>
    <definedName name="GEMS" hidden="1">{"'Lennar U.S. Partners'!$A$1:$N$53"}</definedName>
    <definedName name="ggg" hidden="1">{"'Lennar U.S. Partners'!$A$1:$N$53"}</definedName>
    <definedName name="gr_203">#REF!</definedName>
    <definedName name="hannuri">#N/A</definedName>
    <definedName name="hannuri_10">#N/A</definedName>
    <definedName name="hannuri_11">#N/A</definedName>
    <definedName name="hannuri_12">#N/A</definedName>
    <definedName name="hannuri_14">#N/A</definedName>
    <definedName name="hannuri_15">#N/A</definedName>
    <definedName name="hannuri_16">#N/A</definedName>
    <definedName name="hannuri_17">#N/A</definedName>
    <definedName name="hannuri_2">#N/A</definedName>
    <definedName name="hannuri_3">#N/A</definedName>
    <definedName name="hannuri_4">#N/A</definedName>
    <definedName name="hannuri_5">#N/A</definedName>
    <definedName name="hannuri_6">#N/A</definedName>
    <definedName name="hannuri_7">#N/A</definedName>
    <definedName name="hannuri_8">#N/A</definedName>
    <definedName name="hannuri_9">#N/A</definedName>
    <definedName name="harnaj">#REF!</definedName>
    <definedName name="hipoacuzici">#REF!</definedName>
    <definedName name="HTML_CodePage" hidden="1">1252</definedName>
    <definedName name="HTML_Control" localSheetId="0" hidden="1">{"'Lennar U.S. Partners'!$A$1:$N$53"}</definedName>
    <definedName name="HTML_Control" hidden="1">{"'Lennar U.S. Partners'!$A$1:$N$53"}</definedName>
    <definedName name="HTML_Description" hidden="1">""</definedName>
    <definedName name="HTML_Email" hidden="1">""</definedName>
    <definedName name="HTML_Header" hidden="1">"Cover Page"</definedName>
    <definedName name="HTML_LastUpdate" hidden="1">"9/3/1999"</definedName>
    <definedName name="HTML_LineAfter" hidden="1">FALSE</definedName>
    <definedName name="HTML_LineBefore" hidden="1">FALSE</definedName>
    <definedName name="HTML_Name" hidden="1">"nymarkr"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"C:\Quaterly Reports\MyHTM2L.htm"</definedName>
    <definedName name="HTML_PathTemplate" hidden="1">"C:\Quaterly Reports\MyHTML.htm"</definedName>
    <definedName name="HTML_Title" hidden="1">"MSREF I - Second Quater 1999"</definedName>
    <definedName name="Intl">[6]Inputs!$A$118:$L$125</definedName>
    <definedName name="Intlfive">[6]Inputs!$A$192:$J$212</definedName>
    <definedName name="Intlfour">[6]Inputs!$A$170:$J$185</definedName>
    <definedName name="Intlseven">[6]Inputs!$A$258:$J$289</definedName>
    <definedName name="Intlsix">[6]Inputs!$A$219:$J$250</definedName>
    <definedName name="Intlthree">[6]Inputs!$A$151:$L$163</definedName>
    <definedName name="Intltwo">[6]Inputs!$A$132:$L$144</definedName>
    <definedName name="INVESTORS">#REF!</definedName>
    <definedName name="Investors_892_C">#REF!</definedName>
    <definedName name="ITDNETDIST.Actual.ITD">#REF!</definedName>
    <definedName name="KUWAIT">#REF!</definedName>
    <definedName name="ListSheetsMacroButton">#REF!</definedName>
    <definedName name="Lori">#N/A</definedName>
    <definedName name="Lori_10">#N/A</definedName>
    <definedName name="Lori_11">#N/A</definedName>
    <definedName name="Lori_12">#N/A</definedName>
    <definedName name="Lori_14">#N/A</definedName>
    <definedName name="Lori_15">#N/A</definedName>
    <definedName name="Lori_16">#N/A</definedName>
    <definedName name="Lori_17">#N/A</definedName>
    <definedName name="Lori_2">#N/A</definedName>
    <definedName name="Lori_3">#N/A</definedName>
    <definedName name="Lori_4">#N/A</definedName>
    <definedName name="Lori_5">#N/A</definedName>
    <definedName name="Lori_6">#N/A</definedName>
    <definedName name="Lori_7">#N/A</definedName>
    <definedName name="Lori_8">#N/A</definedName>
    <definedName name="Lori_9">#N/A</definedName>
    <definedName name="madgearu">#REF!</definedName>
    <definedName name="Maturity">[7]Params!$B$3</definedName>
    <definedName name="MSREF_II_892_INVESTORS_A__L.P.">#REF!</definedName>
    <definedName name="MSREF_II_892_INVESTORS_AB__L.P.">#REF!</definedName>
    <definedName name="MSREF_II_892_INVESTORS_B__L.P.">#REF!</definedName>
    <definedName name="msrefivTMTM">#REF!</definedName>
    <definedName name="msreiMTM">#REF!</definedName>
    <definedName name="MTMHeader">#REF!</definedName>
    <definedName name="NET_DSITR.ProForma.Year">#REF!</definedName>
    <definedName name="Net_Outstanding_Debt">'[2]Module 6_Condensed Budget'!#REF!</definedName>
    <definedName name="new">#N/A</definedName>
    <definedName name="new_10">#N/A</definedName>
    <definedName name="new_11">#N/A</definedName>
    <definedName name="new_12">#N/A</definedName>
    <definedName name="new_14">#N/A</definedName>
    <definedName name="new_15">#N/A</definedName>
    <definedName name="new_16">#N/A</definedName>
    <definedName name="new_17">#N/A</definedName>
    <definedName name="new_2">#N/A</definedName>
    <definedName name="new_3">#N/A</definedName>
    <definedName name="new_4">#N/A</definedName>
    <definedName name="new_5">#N/A</definedName>
    <definedName name="new_6">#N/A</definedName>
    <definedName name="new_7">#N/A</definedName>
    <definedName name="new_8">#N/A</definedName>
    <definedName name="new_9">#N/A</definedName>
    <definedName name="Nucleulsava">#REF!</definedName>
    <definedName name="_xlnm.Print_Area" localSheetId="0">'1.4 pg 1'!$A$1:$T$38</definedName>
    <definedName name="PrintManagerQuery">#REF!</definedName>
    <definedName name="PrintSelectedSheetsMacroButton">#REF!</definedName>
    <definedName name="Proceeds_from_the_sale_of_public_property">'[2]Module 6_Condensed Budget'!#REF!</definedName>
    <definedName name="ProjectName">#N/A</definedName>
    <definedName name="ProjectName_10">#N/A</definedName>
    <definedName name="ProjectName_11">#N/A</definedName>
    <definedName name="ProjectName_12">#N/A</definedName>
    <definedName name="ProjectName_14">#N/A</definedName>
    <definedName name="ProjectName_15">#N/A</definedName>
    <definedName name="ProjectName_16">#N/A</definedName>
    <definedName name="ProjectName_17">#N/A</definedName>
    <definedName name="ProjectName_2">#N/A</definedName>
    <definedName name="ProjectName_3">#N/A</definedName>
    <definedName name="ProjectName_4">#N/A</definedName>
    <definedName name="ProjectName_5">#N/A</definedName>
    <definedName name="ProjectName_6">#N/A</definedName>
    <definedName name="ProjectName_7">#N/A</definedName>
    <definedName name="ProjectName_8">#N/A</definedName>
    <definedName name="ProjectName_9">#N/A</definedName>
    <definedName name="q" localSheetId="0" hidden="1">{#N/A,#N/A,FALSE,"Fund-II"}</definedName>
    <definedName name="q" hidden="1">{#N/A,#N/A,FALSE,"Fund-II"}</definedName>
    <definedName name="qw">#REF!</definedName>
    <definedName name="qwq">#REF!</definedName>
    <definedName name="radu">#REF!</definedName>
    <definedName name="Recurring_Surplus__Deficit">'[8]_Cash Flow_'!$C$36:$AM$36</definedName>
    <definedName name="RedFlag_1">#REF!</definedName>
    <definedName name="RedFlag_10">#REF!</definedName>
    <definedName name="RedFlag_111">#REF!</definedName>
    <definedName name="RedFlag_112">#REF!</definedName>
    <definedName name="RedFlag_113">#REF!</definedName>
    <definedName name="RedFlag_114">#REF!</definedName>
    <definedName name="RedFlag_115">#REF!</definedName>
    <definedName name="RedFlag_116">#REF!</definedName>
    <definedName name="RedFlag_117">#REF!</definedName>
    <definedName name="RedFlag_118">#REF!</definedName>
    <definedName name="RedFlag_119">#REF!</definedName>
    <definedName name="RedFlag_120">#REF!</definedName>
    <definedName name="RedFlag_121">#REF!</definedName>
    <definedName name="RedFlag_122">#REF!</definedName>
    <definedName name="RedFlag_123">#REF!</definedName>
    <definedName name="RedFlag_124">#REF!</definedName>
    <definedName name="RedFlag_125">#REF!</definedName>
    <definedName name="RedFlag_126">#REF!</definedName>
    <definedName name="RedFlag_127">#REF!</definedName>
    <definedName name="RedFlag_128">#REF!</definedName>
    <definedName name="RedFlag_129">#REF!</definedName>
    <definedName name="RedFlag_130">#REF!</definedName>
    <definedName name="RedFlag_131">#REF!</definedName>
    <definedName name="RedFlag_132">#REF!</definedName>
    <definedName name="RedFlag_133">#REF!</definedName>
    <definedName name="RedFlag_134">#REF!</definedName>
    <definedName name="RedFlag_135">#REF!</definedName>
    <definedName name="RedFlag_136">#REF!</definedName>
    <definedName name="RedFlag_137">#REF!</definedName>
    <definedName name="RedFlag_138">#REF!</definedName>
    <definedName name="RedFlag_139">#REF!</definedName>
    <definedName name="RedFlag_14">#REF!</definedName>
    <definedName name="RedFlag_140">#REF!</definedName>
    <definedName name="RedFlag_141">#REF!</definedName>
    <definedName name="RedFlag_142">#REF!</definedName>
    <definedName name="RedFlag_143">#REF!</definedName>
    <definedName name="RedFlag_144">#REF!</definedName>
    <definedName name="RedFlag_145">#REF!</definedName>
    <definedName name="RedFlag_146">#REF!</definedName>
    <definedName name="RedFlag_147">#REF!</definedName>
    <definedName name="RedFlag_148">#REF!</definedName>
    <definedName name="RedFlag_15">#REF!</definedName>
    <definedName name="RedFlag_16">#REF!</definedName>
    <definedName name="RedFlag_17">#REF!</definedName>
    <definedName name="RedFlag_18">#REF!</definedName>
    <definedName name="RedFlag_185">#REF!</definedName>
    <definedName name="RedFlag_186">#REF!</definedName>
    <definedName name="RedFlag_187">#REF!</definedName>
    <definedName name="RedFlag_188">#REF!</definedName>
    <definedName name="RedFlag_189">#REF!</definedName>
    <definedName name="RedFlag_19">#REF!</definedName>
    <definedName name="RedFlag_190">#REF!</definedName>
    <definedName name="RedFlag_191">#REF!</definedName>
    <definedName name="RedFlag_192">#REF!</definedName>
    <definedName name="RedFlag_193">#REF!</definedName>
    <definedName name="RedFlag_194">#REF!</definedName>
    <definedName name="RedFlag_195">#REF!</definedName>
    <definedName name="RedFlag_196">#REF!</definedName>
    <definedName name="RedFlag_197">#REF!</definedName>
    <definedName name="RedFlag_198">#REF!</definedName>
    <definedName name="RedFlag_199">#REF!</definedName>
    <definedName name="RedFlag_2">#REF!</definedName>
    <definedName name="RedFlag_20">#REF!</definedName>
    <definedName name="RedFlag_200">#REF!</definedName>
    <definedName name="RedFlag_201">#REF!</definedName>
    <definedName name="RedFlag_202">#REF!</definedName>
    <definedName name="RedFlag_203">#REF!</definedName>
    <definedName name="RedFlag_21">#REF!</definedName>
    <definedName name="RedFlag_22">#REF!</definedName>
    <definedName name="RedFlag_23">#REF!</definedName>
    <definedName name="RedFlag_25">#REF!</definedName>
    <definedName name="RedFlag_26">#REF!</definedName>
    <definedName name="RedFlag_27">#REF!</definedName>
    <definedName name="RedFlag_28">#REF!</definedName>
    <definedName name="RedFlag_29">#REF!</definedName>
    <definedName name="RedFlag_30">#REF!</definedName>
    <definedName name="RedFlag_3011">#REF!</definedName>
    <definedName name="RedFlag_31">#REF!</definedName>
    <definedName name="RedFlag_32">#REF!</definedName>
    <definedName name="RedFlag_33">#REF!</definedName>
    <definedName name="RedFlag_34">#REF!</definedName>
    <definedName name="RedFlag_35">#REF!</definedName>
    <definedName name="RedFlag_36">#REF!</definedName>
    <definedName name="RedFlag_37">#REF!</definedName>
    <definedName name="RedFlag_38">#REF!</definedName>
    <definedName name="RedFlag_39">#REF!</definedName>
    <definedName name="RedFlag_40">#REF!</definedName>
    <definedName name="RedFlag_41">#REF!</definedName>
    <definedName name="RedFlag_42">#REF!</definedName>
    <definedName name="RedFlag_43">#REF!</definedName>
    <definedName name="RedFlag_49">#REF!</definedName>
    <definedName name="RedFlag_50">#REF!</definedName>
    <definedName name="RedFlag_51">#REF!</definedName>
    <definedName name="RedFlag_52">#REF!</definedName>
    <definedName name="RedFlag_53">#REF!</definedName>
    <definedName name="RedFlag_54">#REF!</definedName>
    <definedName name="RedFlag_56">#REF!</definedName>
    <definedName name="RedFlag_57">#REF!</definedName>
    <definedName name="RedFlag_58">#REF!</definedName>
    <definedName name="RedFlag_59">#REF!</definedName>
    <definedName name="RedFlag_60">#REF!</definedName>
    <definedName name="RedFlag_61">#REF!</definedName>
    <definedName name="RedFlag_62">#REF!</definedName>
    <definedName name="RedFlag_63">#REF!</definedName>
    <definedName name="RedFlag_64">#REF!</definedName>
    <definedName name="RedFlag_65">#REF!</definedName>
    <definedName name="RedFlag_66">#REF!</definedName>
    <definedName name="RedFlag_67">#REF!</definedName>
    <definedName name="RedFlag_68">#REF!</definedName>
    <definedName name="RedFlag_69">#REF!</definedName>
    <definedName name="RedFlag_70">#REF!</definedName>
    <definedName name="RedFlag_71">#REF!</definedName>
    <definedName name="RedFlag_72">#REF!</definedName>
    <definedName name="RedFlag_73">#REF!</definedName>
    <definedName name="RedFlag_74">#REF!</definedName>
    <definedName name="RedFlag_75">#REF!</definedName>
    <definedName name="RedFlag_76">#REF!</definedName>
    <definedName name="RedFlag_77">#REF!</definedName>
    <definedName name="RedFlag_78">#REF!</definedName>
    <definedName name="RedFlag_79">#REF!</definedName>
    <definedName name="RedFlag_80">#REF!</definedName>
    <definedName name="RedFlag_81">#REF!</definedName>
    <definedName name="RedFlag_82">#REF!</definedName>
    <definedName name="RedFlag_83">#REF!</definedName>
    <definedName name="RedFlag_84">#REF!</definedName>
    <definedName name="RedFlag_85">#REF!</definedName>
    <definedName name="RedFlag_86">#REF!</definedName>
    <definedName name="RedFlag_87">#REF!</definedName>
    <definedName name="RedFlag_88">#REF!</definedName>
    <definedName name="RedFlag_89">#REF!</definedName>
    <definedName name="RedFlag_90">#REF!</definedName>
    <definedName name="RedFlag_91">#REF!</definedName>
    <definedName name="RedFlag_92">#REF!</definedName>
    <definedName name="RedFlag_93">#REF!</definedName>
    <definedName name="RedFlag_94">#REF!</definedName>
    <definedName name="sda" localSheetId="0" hidden="1">{"'Lennar U.S. Partners'!$A$1:$N$53"}</definedName>
    <definedName name="sda" hidden="1">{"'Lennar U.S. Partners'!$A$1:$N$53"}</definedName>
    <definedName name="specMTM">#REF!</definedName>
    <definedName name="Spot">[9]Portfolio!$F$15</definedName>
    <definedName name="StDenis">#N/A</definedName>
    <definedName name="StDenis_10">#N/A</definedName>
    <definedName name="StDenis_11">#N/A</definedName>
    <definedName name="StDenis_12">#N/A</definedName>
    <definedName name="StDenis_14">#N/A</definedName>
    <definedName name="StDenis_15">#N/A</definedName>
    <definedName name="StDenis_16">#N/A</definedName>
    <definedName name="StDenis_17">#N/A</definedName>
    <definedName name="StDenis_2">#N/A</definedName>
    <definedName name="StDenis_3">#N/A</definedName>
    <definedName name="StDenis_4">#N/A</definedName>
    <definedName name="StDenis_5">#N/A</definedName>
    <definedName name="StDenis_6">#N/A</definedName>
    <definedName name="StDenis_7">#N/A</definedName>
    <definedName name="StDenis_8">#N/A</definedName>
    <definedName name="StDenis_9">#N/A</definedName>
    <definedName name="Stop">#N/A</definedName>
    <definedName name="Stop_10">#N/A</definedName>
    <definedName name="Stop_11">#N/A</definedName>
    <definedName name="Stop_12">#N/A</definedName>
    <definedName name="Stop_14">#N/A</definedName>
    <definedName name="Stop_15">#N/A</definedName>
    <definedName name="Stop_16">#N/A</definedName>
    <definedName name="Stop_17">#N/A</definedName>
    <definedName name="Stop_2">#N/A</definedName>
    <definedName name="Stop_3">#N/A</definedName>
    <definedName name="Stop_4">#N/A</definedName>
    <definedName name="Stop_5">#N/A</definedName>
    <definedName name="Stop_6">#N/A</definedName>
    <definedName name="Stop_7">#N/A</definedName>
    <definedName name="Stop_8">#N/A</definedName>
    <definedName name="Stop_9">#N/A</definedName>
    <definedName name="TEHMTM">#REF!</definedName>
    <definedName name="template" localSheetId="0" hidden="1">{"'Lennar U.S. Partners'!$A$1:$N$53"}</definedName>
    <definedName name="template" hidden="1">{"'Lennar U.S. Partners'!$A$1:$N$53"}</definedName>
    <definedName name="test">#N/A</definedName>
    <definedName name="test_10">#N/A</definedName>
    <definedName name="test_11">#N/A</definedName>
    <definedName name="test_12">#N/A</definedName>
    <definedName name="test_14">#N/A</definedName>
    <definedName name="test_15">#N/A</definedName>
    <definedName name="test_16">#N/A</definedName>
    <definedName name="test_17">#N/A</definedName>
    <definedName name="test_2">#N/A</definedName>
    <definedName name="test_3">#N/A</definedName>
    <definedName name="test_4">#N/A</definedName>
    <definedName name="test_5">#N/A</definedName>
    <definedName name="test_6">#N/A</definedName>
    <definedName name="test_7">#N/A</definedName>
    <definedName name="test_8">#N/A</definedName>
    <definedName name="test_9">#N/A</definedName>
    <definedName name="test1">#N/A</definedName>
    <definedName name="test1_10">#N/A</definedName>
    <definedName name="test1_11">#N/A</definedName>
    <definedName name="test1_12">#N/A</definedName>
    <definedName name="test1_14">#N/A</definedName>
    <definedName name="test1_15">#N/A</definedName>
    <definedName name="test1_16">#N/A</definedName>
    <definedName name="test1_17">#N/A</definedName>
    <definedName name="test1_2">#N/A</definedName>
    <definedName name="test1_3">#N/A</definedName>
    <definedName name="test1_4">#N/A</definedName>
    <definedName name="test1_5">#N/A</definedName>
    <definedName name="test1_6">#N/A</definedName>
    <definedName name="test1_7">#N/A</definedName>
    <definedName name="test1_8">#N/A</definedName>
    <definedName name="test1_9">#N/A</definedName>
    <definedName name="test11" localSheetId="0" hidden="1">{#N/A,#N/A,FALSE,"Fund-II"}</definedName>
    <definedName name="test11" hidden="1">{#N/A,#N/A,FALSE,"Fund-II"}</definedName>
    <definedName name="Title">'[10]Fund IV Summary'!$C$1</definedName>
    <definedName name="tonitza">#REF!</definedName>
    <definedName name="tornado">#N/A</definedName>
    <definedName name="tornado_10">#N/A</definedName>
    <definedName name="tornado_11">#N/A</definedName>
    <definedName name="tornado_12">#N/A</definedName>
    <definedName name="tornado_14">#N/A</definedName>
    <definedName name="tornado_15">#N/A</definedName>
    <definedName name="tornado_16">#N/A</definedName>
    <definedName name="tornado_17">#N/A</definedName>
    <definedName name="tornado_2">#N/A</definedName>
    <definedName name="tornado_3">#N/A</definedName>
    <definedName name="tornado_4">#N/A</definedName>
    <definedName name="tornado_5">#N/A</definedName>
    <definedName name="tornado_6">#N/A</definedName>
    <definedName name="tornado_7">#N/A</definedName>
    <definedName name="tornado_8">#N/A</definedName>
    <definedName name="tornado_9">#N/A</definedName>
    <definedName name="Total_Cost">#REF!</definedName>
    <definedName name="Total_Population">'[2]Module 6_Condensed Budget'!#REF!</definedName>
    <definedName name="Total_Print">'[11]ROLLUP _ Fund II'!$C$1:$L$17</definedName>
    <definedName name="Transp_CF">#REF!</definedName>
    <definedName name="wrn.892A._.II." localSheetId="0" hidden="1">{#N/A,#N/A,FALSE,"Fund-II"}</definedName>
    <definedName name="wrn.892A._.II." hidden="1">{#N/A,#N/A,FALSE,"Fund-II"}</definedName>
    <definedName name="wrn.892B._.II." localSheetId="0" hidden="1">{#N/A,#N/A,FALSE,"Fund-II"}</definedName>
    <definedName name="wrn.892B._.II." hidden="1">{#N/A,#N/A,FALSE,"Fund-II"}</definedName>
    <definedName name="wrn.892C._.II." localSheetId="0" hidden="1">{#N/A,#N/A,FALSE,"Fund-II"}</definedName>
    <definedName name="wrn.892C._.II." hidden="1">{#N/A,#N/A,FALSE,"Fund-II"}</definedName>
    <definedName name="wrn.coII._.I." localSheetId="0" hidden="1">{#N/A,#N/A,FALSE,"Fund-I"}</definedName>
    <definedName name="wrn.coII._.I." hidden="1">{#N/A,#N/A,FALSE,"Fund-I"}</definedName>
    <definedName name="wrn.CoIV._.II." localSheetId="0" hidden="1">{#N/A,#N/A,FALSE,"Fund-II"}</definedName>
    <definedName name="wrn.CoIV._.II." hidden="1">{#N/A,#N/A,FALSE,"Fund-II"}</definedName>
    <definedName name="wrn.Investors._.II." localSheetId="0" hidden="1">{#N/A,#N/A,FALSE,"Fund-II"}</definedName>
    <definedName name="wrn.Investors._.II." hidden="1">{#N/A,#N/A,FALSE,"Fund-II"}</definedName>
    <definedName name="wrn.Kuwait._.1." localSheetId="0" hidden="1">{#N/A,#N/A,FALSE,"Fund-I"}</definedName>
    <definedName name="wrn.Kuwait._.1." hidden="1">{#N/A,#N/A,FALSE,"Fund-I"}</definedName>
    <definedName name="x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D33" i="1" l="1"/>
  <c r="O32" i="1"/>
  <c r="G32" i="1"/>
  <c r="D32" i="1"/>
  <c r="D31" i="1"/>
  <c r="D30" i="1"/>
  <c r="T29" i="1"/>
  <c r="S29" i="1"/>
  <c r="R29" i="1"/>
  <c r="Q29" i="1"/>
  <c r="P29" i="1"/>
  <c r="O29" i="1"/>
  <c r="N29" i="1"/>
  <c r="N33" i="1" s="1"/>
  <c r="M29" i="1"/>
  <c r="M33" i="1" s="1"/>
  <c r="L29" i="1"/>
  <c r="K29" i="1"/>
  <c r="J29" i="1"/>
  <c r="I29" i="1"/>
  <c r="H29" i="1"/>
  <c r="G29" i="1"/>
  <c r="F29" i="1"/>
  <c r="E29" i="1"/>
  <c r="E33" i="1" s="1"/>
  <c r="T28" i="1"/>
  <c r="S28" i="1"/>
  <c r="R28" i="1"/>
  <c r="Q28" i="1"/>
  <c r="Q26" i="1" s="1"/>
  <c r="P28" i="1"/>
  <c r="O28" i="1"/>
  <c r="N28" i="1"/>
  <c r="M28" i="1"/>
  <c r="M26" i="1" s="1"/>
  <c r="L28" i="1"/>
  <c r="K28" i="1"/>
  <c r="J28" i="1"/>
  <c r="I28" i="1"/>
  <c r="I26" i="1" s="1"/>
  <c r="H28" i="1"/>
  <c r="G28" i="1"/>
  <c r="F28" i="1"/>
  <c r="E28" i="1"/>
  <c r="E26" i="1" s="1"/>
  <c r="D28" i="1"/>
  <c r="T27" i="1"/>
  <c r="S27" i="1"/>
  <c r="R27" i="1"/>
  <c r="R26" i="1" s="1"/>
  <c r="Q27" i="1"/>
  <c r="P27" i="1"/>
  <c r="O27" i="1"/>
  <c r="O26" i="1" s="1"/>
  <c r="N27" i="1"/>
  <c r="N26" i="1" s="1"/>
  <c r="M27" i="1"/>
  <c r="L27" i="1"/>
  <c r="K27" i="1"/>
  <c r="J27" i="1"/>
  <c r="J26" i="1" s="1"/>
  <c r="I27" i="1"/>
  <c r="H27" i="1"/>
  <c r="G27" i="1"/>
  <c r="G26" i="1" s="1"/>
  <c r="F27" i="1"/>
  <c r="F26" i="1" s="1"/>
  <c r="E27" i="1"/>
  <c r="D27" i="1"/>
  <c r="T26" i="1"/>
  <c r="S26" i="1"/>
  <c r="P26" i="1"/>
  <c r="L26" i="1"/>
  <c r="K26" i="1"/>
  <c r="H26" i="1"/>
  <c r="D26" i="1"/>
  <c r="O25" i="1"/>
  <c r="O13" i="1" s="1"/>
  <c r="O33" i="1" s="1"/>
  <c r="N25" i="1"/>
  <c r="M25" i="1"/>
  <c r="L25" i="1"/>
  <c r="K25" i="1"/>
  <c r="J25" i="1"/>
  <c r="I25" i="1"/>
  <c r="H25" i="1"/>
  <c r="G25" i="1"/>
  <c r="F25" i="1"/>
  <c r="E25" i="1"/>
  <c r="O24" i="1"/>
  <c r="N24" i="1"/>
  <c r="M24" i="1"/>
  <c r="L24" i="1"/>
  <c r="K24" i="1"/>
  <c r="J24" i="1"/>
  <c r="I24" i="1"/>
  <c r="H24" i="1"/>
  <c r="G24" i="1"/>
  <c r="F24" i="1"/>
  <c r="E24" i="1"/>
  <c r="D24" i="1"/>
  <c r="O23" i="1"/>
  <c r="N23" i="1"/>
  <c r="N22" i="1" s="1"/>
  <c r="M23" i="1"/>
  <c r="L23" i="1"/>
  <c r="K23" i="1"/>
  <c r="J23" i="1"/>
  <c r="J22" i="1" s="1"/>
  <c r="I23" i="1"/>
  <c r="H23" i="1"/>
  <c r="G23" i="1"/>
  <c r="F23" i="1"/>
  <c r="F22" i="1" s="1"/>
  <c r="E23" i="1"/>
  <c r="D23" i="1"/>
  <c r="D22" i="1" s="1"/>
  <c r="M22" i="1"/>
  <c r="I22" i="1"/>
  <c r="E22" i="1"/>
  <c r="J21" i="1"/>
  <c r="I21" i="1"/>
  <c r="I13" i="1" s="1"/>
  <c r="I33" i="1" s="1"/>
  <c r="H21" i="1"/>
  <c r="H18" i="1" s="1"/>
  <c r="G21" i="1"/>
  <c r="F21" i="1"/>
  <c r="E21" i="1"/>
  <c r="J20" i="1"/>
  <c r="I20" i="1"/>
  <c r="H20" i="1"/>
  <c r="G20" i="1"/>
  <c r="F20" i="1"/>
  <c r="E20" i="1"/>
  <c r="D20" i="1"/>
  <c r="J19" i="1"/>
  <c r="I19" i="1"/>
  <c r="I18" i="1" s="1"/>
  <c r="H19" i="1"/>
  <c r="G19" i="1"/>
  <c r="F19" i="1"/>
  <c r="E19" i="1"/>
  <c r="D19" i="1"/>
  <c r="E18" i="1"/>
  <c r="D18" i="1"/>
  <c r="T17" i="1"/>
  <c r="S17" i="1"/>
  <c r="R17" i="1"/>
  <c r="Q17" i="1"/>
  <c r="Q14" i="1" s="1"/>
  <c r="P17" i="1"/>
  <c r="L17" i="1"/>
  <c r="K17" i="1"/>
  <c r="J17" i="1"/>
  <c r="I17" i="1"/>
  <c r="H17" i="1"/>
  <c r="G17" i="1"/>
  <c r="F17" i="1"/>
  <c r="F13" i="1" s="1"/>
  <c r="F33" i="1" s="1"/>
  <c r="E17" i="1"/>
  <c r="T16" i="1"/>
  <c r="T12" i="1" s="1"/>
  <c r="T32" i="1" s="1"/>
  <c r="S16" i="1"/>
  <c r="S12" i="1" s="1"/>
  <c r="S32" i="1" s="1"/>
  <c r="R16" i="1"/>
  <c r="R14" i="1" s="1"/>
  <c r="Q16" i="1"/>
  <c r="P16" i="1"/>
  <c r="P12" i="1" s="1"/>
  <c r="P32" i="1" s="1"/>
  <c r="O16" i="1"/>
  <c r="O12" i="1" s="1"/>
  <c r="N16" i="1"/>
  <c r="N14" i="1" s="1"/>
  <c r="M16" i="1"/>
  <c r="L16" i="1"/>
  <c r="L12" i="1" s="1"/>
  <c r="L32" i="1" s="1"/>
  <c r="K16" i="1"/>
  <c r="K12" i="1" s="1"/>
  <c r="K32" i="1" s="1"/>
  <c r="J16" i="1"/>
  <c r="J14" i="1" s="1"/>
  <c r="I16" i="1"/>
  <c r="H16" i="1"/>
  <c r="H12" i="1" s="1"/>
  <c r="H32" i="1" s="1"/>
  <c r="G16" i="1"/>
  <c r="G12" i="1" s="1"/>
  <c r="F16" i="1"/>
  <c r="F14" i="1" s="1"/>
  <c r="E16" i="1"/>
  <c r="D16" i="1"/>
  <c r="T15" i="1"/>
  <c r="T11" i="1" s="1"/>
  <c r="T10" i="1" s="1"/>
  <c r="S15" i="1"/>
  <c r="S14" i="1" s="1"/>
  <c r="R15" i="1"/>
  <c r="Q15" i="1"/>
  <c r="Q11" i="1" s="1"/>
  <c r="Q31" i="1" s="1"/>
  <c r="P15" i="1"/>
  <c r="P11" i="1" s="1"/>
  <c r="P31" i="1" s="1"/>
  <c r="P30" i="1" s="1"/>
  <c r="O15" i="1"/>
  <c r="O14" i="1" s="1"/>
  <c r="N15" i="1"/>
  <c r="M15" i="1"/>
  <c r="M11" i="1" s="1"/>
  <c r="M31" i="1" s="1"/>
  <c r="L15" i="1"/>
  <c r="L11" i="1" s="1"/>
  <c r="L31" i="1" s="1"/>
  <c r="K15" i="1"/>
  <c r="K14" i="1" s="1"/>
  <c r="J15" i="1"/>
  <c r="I15" i="1"/>
  <c r="H15" i="1"/>
  <c r="H11" i="1" s="1"/>
  <c r="H31" i="1" s="1"/>
  <c r="G15" i="1"/>
  <c r="G14" i="1" s="1"/>
  <c r="F15" i="1"/>
  <c r="E15" i="1"/>
  <c r="D15" i="1"/>
  <c r="T14" i="1"/>
  <c r="M14" i="1"/>
  <c r="L14" i="1"/>
  <c r="I14" i="1"/>
  <c r="E14" i="1"/>
  <c r="D14" i="1"/>
  <c r="T13" i="1"/>
  <c r="T33" i="1" s="1"/>
  <c r="S13" i="1"/>
  <c r="S33" i="1" s="1"/>
  <c r="R13" i="1"/>
  <c r="R33" i="1" s="1"/>
  <c r="Q13" i="1"/>
  <c r="Q33" i="1" s="1"/>
  <c r="P13" i="1"/>
  <c r="P33" i="1" s="1"/>
  <c r="N13" i="1"/>
  <c r="M13" i="1"/>
  <c r="J13" i="1"/>
  <c r="J33" i="1" s="1"/>
  <c r="E13" i="1"/>
  <c r="R12" i="1"/>
  <c r="R32" i="1" s="1"/>
  <c r="Q12" i="1"/>
  <c r="M12" i="1"/>
  <c r="J12" i="1"/>
  <c r="J32" i="1" s="1"/>
  <c r="I12" i="1"/>
  <c r="E12" i="1"/>
  <c r="D12" i="1"/>
  <c r="R11" i="1"/>
  <c r="N11" i="1"/>
  <c r="F11" i="1"/>
  <c r="D11" i="1"/>
  <c r="Q10" i="1"/>
  <c r="M10" i="1"/>
  <c r="D10" i="1"/>
  <c r="H9" i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F9" i="1"/>
  <c r="G9" i="1" s="1"/>
  <c r="F31" i="1" l="1"/>
  <c r="N31" i="1"/>
  <c r="N30" i="1" s="1"/>
  <c r="N10" i="1"/>
  <c r="G11" i="1"/>
  <c r="O11" i="1"/>
  <c r="E32" i="1"/>
  <c r="M32" i="1"/>
  <c r="M30" i="1" s="1"/>
  <c r="G13" i="1"/>
  <c r="G33" i="1" s="1"/>
  <c r="K13" i="1"/>
  <c r="K33" i="1" s="1"/>
  <c r="G22" i="1"/>
  <c r="K22" i="1"/>
  <c r="T31" i="1"/>
  <c r="T30" i="1" s="1"/>
  <c r="J11" i="1"/>
  <c r="R31" i="1"/>
  <c r="R30" i="1" s="1"/>
  <c r="R10" i="1"/>
  <c r="F12" i="1"/>
  <c r="F32" i="1" s="1"/>
  <c r="N12" i="1"/>
  <c r="N32" i="1" s="1"/>
  <c r="H14" i="1"/>
  <c r="P14" i="1"/>
  <c r="E11" i="1"/>
  <c r="I11" i="1"/>
  <c r="H13" i="1"/>
  <c r="L13" i="1"/>
  <c r="F18" i="1"/>
  <c r="J18" i="1"/>
  <c r="H22" i="1"/>
  <c r="L22" i="1"/>
  <c r="P10" i="1"/>
  <c r="K11" i="1"/>
  <c r="S11" i="1"/>
  <c r="I32" i="1"/>
  <c r="Q32" i="1"/>
  <c r="Q30" i="1" s="1"/>
  <c r="G18" i="1"/>
  <c r="E31" i="1" l="1"/>
  <c r="E30" i="1" s="1"/>
  <c r="E10" i="1"/>
  <c r="G31" i="1"/>
  <c r="G30" i="1" s="1"/>
  <c r="G10" i="1"/>
  <c r="F30" i="1"/>
  <c r="L33" i="1"/>
  <c r="L30" i="1" s="1"/>
  <c r="L10" i="1"/>
  <c r="S10" i="1"/>
  <c r="S31" i="1"/>
  <c r="S30" i="1" s="1"/>
  <c r="H33" i="1"/>
  <c r="H30" i="1" s="1"/>
  <c r="H10" i="1"/>
  <c r="K10" i="1"/>
  <c r="K31" i="1"/>
  <c r="K30" i="1" s="1"/>
  <c r="I31" i="1"/>
  <c r="I30" i="1" s="1"/>
  <c r="I10" i="1"/>
  <c r="J31" i="1"/>
  <c r="J30" i="1" s="1"/>
  <c r="J10" i="1"/>
  <c r="O31" i="1"/>
  <c r="O30" i="1" s="1"/>
  <c r="O10" i="1"/>
  <c r="F10" i="1"/>
</calcChain>
</file>

<file path=xl/sharedStrings.xml><?xml version="1.0" encoding="utf-8"?>
<sst xmlns="http://schemas.openxmlformats.org/spreadsheetml/2006/main" count="44" uniqueCount="41">
  <si>
    <t>JUDETUL CONSTANTA</t>
  </si>
  <si>
    <t>Anexa 1.4</t>
  </si>
  <si>
    <t>UNITATEA ADMINISTRATIV TERITORIALA</t>
  </si>
  <si>
    <t>(pag 1)</t>
  </si>
  <si>
    <t>A ORASULUI EFORIE</t>
  </si>
  <si>
    <t xml:space="preserve">                           SITUATIE privind serviciul datoriei publice locale 
a Orasului Eforie in perioada 2017-2032
</t>
  </si>
  <si>
    <t xml:space="preserve">Nr. Crt. </t>
  </si>
  <si>
    <t>Serviciul anual al datoriei publice locale</t>
  </si>
  <si>
    <t>Anul</t>
  </si>
  <si>
    <t>1</t>
  </si>
  <si>
    <t>Serviciul datoriei publice locale pentru imprumuturile si garantiile existente (a1+b1+c1)</t>
  </si>
  <si>
    <t>a1) Rambursarea finantarii (a1.1+a1.2+a1.3)</t>
  </si>
  <si>
    <t>b1) Dobanzi (b1.1+b1.2+b1.3)</t>
  </si>
  <si>
    <t>c1) Comisioane (c1.1+c1.2+c1.3)</t>
  </si>
  <si>
    <t>1.1</t>
  </si>
  <si>
    <t>Serviciul datoriei publice locale pentru finantarea rambursabila: finantator Eximbank/valoare contract 24.596.128,54 (a1.1+b1.1+c1.1)</t>
  </si>
  <si>
    <t>a1.1) Rambursarea finantarii</t>
  </si>
  <si>
    <t xml:space="preserve">b1.1) Dobanzi </t>
  </si>
  <si>
    <t>c1.1) Comisioane</t>
  </si>
  <si>
    <t>1.2</t>
  </si>
  <si>
    <t>Serviciul datoriei publice locale pentru finantarea rambursabila emis. obligatiuni: finantator BCR Erste Bank/valoare contract 6 mil ron (a1.2+b1.2+c1.2)</t>
  </si>
  <si>
    <t>a1.2) Rambursarea finantarii</t>
  </si>
  <si>
    <t xml:space="preserve">b1.2) Dobanzi </t>
  </si>
  <si>
    <t>c1.2) Comisioane</t>
  </si>
  <si>
    <t>1.3</t>
  </si>
  <si>
    <t>Serviciul datoriei publice locale pentru finantarea rambursabila: finantator Bancpost SA valoare contract 4.455.045,72 ron (a1.3+b1.3+c1.3)</t>
  </si>
  <si>
    <t>2</t>
  </si>
  <si>
    <t>Serviciul datoriei publice locale pentru care se solicita autorizarea (imprumut 24.000.000) a2+b2+c2</t>
  </si>
  <si>
    <t>a2) Rambursarea imprumutului</t>
  </si>
  <si>
    <t xml:space="preserve">b2) Dobanzi </t>
  </si>
  <si>
    <t>c2) Comisioane</t>
  </si>
  <si>
    <t>II</t>
  </si>
  <si>
    <t>Serviciul TOTAL al datoriei publice existente (a3+b3+c3)</t>
  </si>
  <si>
    <t>a) Rambursarea finantarii rambursabile (a1+a2)</t>
  </si>
  <si>
    <t>b) Dobanzi (b1+b2)</t>
  </si>
  <si>
    <t>c) Comisioane (c1+c2)</t>
  </si>
  <si>
    <t>date financiare valabile in data de 18.07.2017</t>
  </si>
  <si>
    <t>Robert-Nicolae Serban</t>
  </si>
  <si>
    <t>Alina Oprea</t>
  </si>
  <si>
    <t>Primar</t>
  </si>
  <si>
    <t>Director economic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</si>
</sst>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? &quot;#,##0_);[Red]&quot;(? &quot;#,##0\)"/>
    <numFmt numFmtId="165" formatCode="&quot;\ &quot;#,##0_);[Red]&quot;(\ &quot;#,##0\)"/>
    <numFmt numFmtId="166" formatCode="&quot;£ &quot;#,##0_);[Red]&quot;(£ &quot;#,##0\)"/>
    <numFmt numFmtId="167" formatCode="&quot;$ &quot;#,##0_);&quot;($ &quot;#,##0\);\-_)"/>
    <numFmt numFmtId="168" formatCode="0%_);\(0%\);\-_)"/>
    <numFmt numFmtId="169" formatCode="#,##0_);\(#,##0\);\-_)"/>
    <numFmt numFmtId="170" formatCode="&quot;$ &quot;#,##0.0_);&quot;($ &quot;#,##0.0\);\-_)"/>
    <numFmt numFmtId="171" formatCode="0.0%_);\(0.0%\);\-_)"/>
    <numFmt numFmtId="172" formatCode="#,##0.0_);\(#,##0.0\);\-_)"/>
    <numFmt numFmtId="173" formatCode="&quot;$ &quot;#,##0.00_);&quot;($ &quot;#,##0.00\);\-_)"/>
    <numFmt numFmtId="174" formatCode="0.00%_);\(0.00%\);\-_)"/>
    <numFmt numFmtId="175" formatCode="#,##0.00_);\(#,##0.00\);\-_)"/>
    <numFmt numFmtId="176" formatCode="&quot;$ &quot;#,##0.000_);&quot;($ &quot;#,##0.000\);\-_)"/>
    <numFmt numFmtId="177" formatCode="0.000%_);\(0.000%\);\-_)"/>
    <numFmt numFmtId="178" formatCode="#,##0.000_);\(#,##0.000\);\-_)"/>
    <numFmt numFmtId="179" formatCode="d\-mmm\-yy_);d\-mmm\-yy_);&quot;&quot;"/>
    <numFmt numFmtId="180" formatCode="#,_);\(#,\);\-_)"/>
    <numFmt numFmtId="181" formatCode="#,##0_);\(#,##0\);&quot;- &quot;"/>
    <numFmt numFmtId="182" formatCode="General;[Red]\-General"/>
    <numFmt numFmtId="183" formatCode="&quot;•  &quot;@"/>
    <numFmt numFmtId="184" formatCode="0.000_)"/>
    <numFmt numFmtId="185" formatCode="#,##0.0_);\(#,##0.0\)"/>
    <numFmt numFmtId="186" formatCode="#,##0.00;\-#,##0.00"/>
    <numFmt numFmtId="187" formatCode="#,##0.000_);\(#,##0.000\)"/>
    <numFmt numFmtId="188" formatCode="_-* #,##0.00\ _l_e_i_-;\-* #,##0.00\ _l_e_i_-;_-* &quot;-&quot;??\ _l_e_i_-;_-@_-"/>
    <numFmt numFmtId="189" formatCode="&quot;$ &quot;#,##0.0_);&quot;($ &quot;#,##0.0\)"/>
    <numFmt numFmtId="190" formatCode="&quot;$ &quot;#,##0.00_);&quot;($ &quot;#,##0.00\)"/>
    <numFmt numFmtId="191" formatCode="&quot;$ &quot;#,##0.000_);&quot;($ &quot;#,##0.000\)"/>
    <numFmt numFmtId="192" formatCode="&quot;  &quot;_•&quot;–    &quot;@"/>
    <numFmt numFmtId="193" formatCode="mmmm\ d&quot;, &quot;yyyy_)"/>
    <numFmt numFmtId="194" formatCode="d\-mmm\-yy_)"/>
    <numFmt numFmtId="195" formatCode="m/d/yy_)"/>
    <numFmt numFmtId="196" formatCode="m/yy_)"/>
    <numFmt numFmtId="197" formatCode="mmm\-yy_)"/>
    <numFmt numFmtId="198" formatCode="_-[$€-2]\ * #,##0.00_-;\-[$€-2]\ * #,##0.00_-;_-[$€-2]\ * \-??_-"/>
    <numFmt numFmtId="199" formatCode="#\ ?/?_)"/>
    <numFmt numFmtId="200" formatCode=";;;"/>
    <numFmt numFmtId="201" formatCode="0.00_)"/>
    <numFmt numFmtId="202" formatCode="_(* #,##0_);_(* \(#,##0\);_(* &quot;-&quot;??_);_(@_)"/>
    <numFmt numFmtId="203" formatCode="0.0%_);\(0.0%\)"/>
    <numFmt numFmtId="204" formatCode="0.00%_);\(0.00%\)"/>
    <numFmt numFmtId="205" formatCode="0.000%_);\(0.000%\)"/>
    <numFmt numFmtId="206" formatCode="#,##0_);\(#,##0\);\-_);&quot;• &quot;@_)"/>
    <numFmt numFmtId="207" formatCode="#,##0_);\(#,##0\);\-_);&quot;– &quot;@"/>
    <numFmt numFmtId="208" formatCode="#,##0_);\(#,##0\);\-_);&quot;— &quot;@"/>
    <numFmt numFmtId="209" formatCode="#,##0\x_);\(#,##0&quot;x)&quot;"/>
    <numFmt numFmtId="210" formatCode="#,##0.0\x_);\(#,##0.0&quot;x)&quot;"/>
    <numFmt numFmtId="211" formatCode="#,##0.00\x_);\(#,##0.00&quot;x)&quot;"/>
    <numFmt numFmtId="212" formatCode="_(* #,##0_);_(* \(#,##0\);_(* \-_);_(@_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name val="Times New Roman"/>
      <family val="1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Tms Rmn"/>
      <family val="1"/>
    </font>
    <font>
      <sz val="12"/>
      <name val="Times New Roman"/>
      <family val="1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6"/>
      <name val="Helv"/>
      <family val="2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!!Helvetica"/>
    </font>
    <font>
      <u/>
      <sz val="11"/>
      <color indexed="12"/>
      <name val="ＭＳ Ｐゴシック"/>
      <family val="3"/>
      <charset val="128"/>
    </font>
    <font>
      <sz val="11"/>
      <name val="돋움"/>
      <family val="2"/>
      <charset val="129"/>
    </font>
    <font>
      <sz val="11"/>
      <color indexed="8"/>
      <name val="ＭＳ Ｐゴシック"/>
      <family val="2"/>
      <charset val="128"/>
    </font>
    <font>
      <u/>
      <sz val="11"/>
      <color indexed="20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60">
    <xf numFmtId="0" fontId="0" fillId="0" borderId="0"/>
    <xf numFmtId="0" fontId="2" fillId="0" borderId="0"/>
    <xf numFmtId="0" fontId="2" fillId="0" borderId="0"/>
    <xf numFmtId="164" fontId="7" fillId="2" borderId="0" applyBorder="0" applyAlignment="0" applyProtection="0"/>
    <xf numFmtId="165" fontId="7" fillId="2" borderId="0" applyBorder="0" applyAlignment="0" applyProtection="0"/>
    <xf numFmtId="166" fontId="7" fillId="2" borderId="0" applyBorder="0" applyAlignment="0" applyProtection="0"/>
    <xf numFmtId="165" fontId="7" fillId="2" borderId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67" fontId="7" fillId="2" borderId="0" applyBorder="0" applyAlignment="0" applyProtection="0"/>
    <xf numFmtId="168" fontId="7" fillId="2" borderId="0" applyBorder="0" applyAlignment="0" applyProtection="0"/>
    <xf numFmtId="169" fontId="7" fillId="2" borderId="0" applyBorder="0" applyAlignment="0" applyProtection="0"/>
    <xf numFmtId="170" fontId="7" fillId="2" borderId="0" applyBorder="0" applyAlignment="0" applyProtection="0"/>
    <xf numFmtId="171" fontId="7" fillId="2" borderId="0" applyBorder="0" applyAlignment="0" applyProtection="0"/>
    <xf numFmtId="172" fontId="7" fillId="2" borderId="0" applyBorder="0" applyAlignment="0" applyProtection="0"/>
    <xf numFmtId="173" fontId="7" fillId="2" borderId="0" applyBorder="0" applyAlignment="0" applyProtection="0"/>
    <xf numFmtId="174" fontId="7" fillId="2" borderId="0" applyBorder="0" applyAlignment="0" applyProtection="0"/>
    <xf numFmtId="175" fontId="7" fillId="2" borderId="0" applyBorder="0" applyAlignment="0" applyProtection="0"/>
    <xf numFmtId="176" fontId="7" fillId="2" borderId="0" applyBorder="0" applyAlignment="0" applyProtection="0"/>
    <xf numFmtId="177" fontId="7" fillId="2" borderId="0" applyBorder="0" applyAlignment="0" applyProtection="0"/>
    <xf numFmtId="178" fontId="7" fillId="2" borderId="0" applyBorder="0" applyAlignment="0" applyProtection="0"/>
    <xf numFmtId="179" fontId="7" fillId="2" borderId="0" applyBorder="0" applyAlignment="0" applyProtection="0"/>
    <xf numFmtId="180" fontId="7" fillId="2" borderId="0" applyBorder="0" applyAlignment="0" applyProtection="0"/>
    <xf numFmtId="181" fontId="7" fillId="2" borderId="0" applyBorder="0" applyAlignment="0"/>
    <xf numFmtId="182" fontId="11" fillId="2" borderId="6" applyAlignment="0" applyProtection="0"/>
    <xf numFmtId="183" fontId="7" fillId="2" borderId="0" applyBorder="0" applyAlignment="0" applyProtection="0"/>
    <xf numFmtId="0" fontId="12" fillId="21" borderId="0" applyNumberFormat="0" applyBorder="0" applyAlignment="0" applyProtection="0"/>
    <xf numFmtId="0" fontId="13" fillId="22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4" fillId="0" borderId="8" applyNumberFormat="0" applyFill="0" applyAlignment="0" applyProtection="0"/>
    <xf numFmtId="0" fontId="15" fillId="24" borderId="9" applyNumberFormat="0" applyAlignment="0" applyProtection="0"/>
    <xf numFmtId="0" fontId="15" fillId="24" borderId="9" applyNumberFormat="0" applyAlignment="0" applyProtection="0"/>
    <xf numFmtId="0" fontId="15" fillId="24" borderId="9" applyNumberFormat="0" applyAlignment="0" applyProtection="0"/>
    <xf numFmtId="0" fontId="15" fillId="24" borderId="9" applyNumberFormat="0" applyAlignment="0" applyProtection="0"/>
    <xf numFmtId="0" fontId="15" fillId="24" borderId="9" applyNumberFormat="0" applyAlignment="0" applyProtection="0"/>
    <xf numFmtId="0" fontId="15" fillId="24" borderId="9" applyNumberFormat="0" applyAlignment="0" applyProtection="0"/>
    <xf numFmtId="0" fontId="15" fillId="24" borderId="9" applyNumberFormat="0" applyAlignment="0" applyProtection="0"/>
    <xf numFmtId="0" fontId="15" fillId="24" borderId="9" applyNumberFormat="0" applyAlignment="0" applyProtection="0"/>
    <xf numFmtId="0" fontId="15" fillId="24" borderId="9" applyNumberFormat="0" applyAlignment="0" applyProtection="0"/>
    <xf numFmtId="0" fontId="15" fillId="24" borderId="9" applyNumberFormat="0" applyAlignment="0" applyProtection="0"/>
    <xf numFmtId="0" fontId="15" fillId="24" borderId="9" applyNumberFormat="0" applyAlignment="0" applyProtection="0"/>
    <xf numFmtId="0" fontId="15" fillId="24" borderId="9" applyNumberFormat="0" applyAlignment="0" applyProtection="0"/>
    <xf numFmtId="0" fontId="15" fillId="24" borderId="9" applyNumberFormat="0" applyAlignment="0" applyProtection="0"/>
    <xf numFmtId="0" fontId="15" fillId="24" borderId="9" applyNumberFormat="0" applyAlignment="0" applyProtection="0"/>
    <xf numFmtId="0" fontId="15" fillId="24" borderId="9" applyNumberFormat="0" applyAlignment="0" applyProtection="0"/>
    <xf numFmtId="0" fontId="15" fillId="24" borderId="9" applyNumberFormat="0" applyAlignment="0" applyProtection="0"/>
    <xf numFmtId="0" fontId="15" fillId="24" borderId="9" applyNumberFormat="0" applyAlignment="0" applyProtection="0"/>
    <xf numFmtId="184" fontId="16" fillId="0" borderId="0"/>
    <xf numFmtId="184" fontId="16" fillId="0" borderId="0"/>
    <xf numFmtId="184" fontId="16" fillId="0" borderId="0"/>
    <xf numFmtId="184" fontId="16" fillId="0" borderId="0"/>
    <xf numFmtId="184" fontId="16" fillId="0" borderId="0"/>
    <xf numFmtId="184" fontId="16" fillId="0" borderId="0"/>
    <xf numFmtId="184" fontId="16" fillId="0" borderId="0"/>
    <xf numFmtId="184" fontId="16" fillId="0" borderId="0"/>
    <xf numFmtId="185" fontId="7" fillId="2" borderId="0" applyBorder="0" applyAlignment="0" applyProtection="0"/>
    <xf numFmtId="186" fontId="7" fillId="2" borderId="0" applyBorder="0" applyAlignment="0" applyProtection="0"/>
    <xf numFmtId="187" fontId="7" fillId="2" borderId="0" applyBorder="0" applyAlignment="0" applyProtection="0"/>
    <xf numFmtId="0" fontId="17" fillId="2" borderId="0"/>
    <xf numFmtId="166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9" fontId="7" fillId="2" borderId="0" applyBorder="0" applyAlignment="0" applyProtection="0"/>
    <xf numFmtId="190" fontId="7" fillId="2" borderId="0" applyBorder="0" applyAlignment="0" applyProtection="0"/>
    <xf numFmtId="191" fontId="7" fillId="2" borderId="0" applyBorder="0" applyAlignment="0" applyProtection="0"/>
    <xf numFmtId="192" fontId="7" fillId="2" borderId="0" applyBorder="0" applyAlignment="0" applyProtection="0"/>
    <xf numFmtId="193" fontId="7" fillId="2" borderId="0" applyBorder="0" applyAlignment="0" applyProtection="0"/>
    <xf numFmtId="194" fontId="7" fillId="2" borderId="0" applyBorder="0" applyAlignment="0" applyProtection="0"/>
    <xf numFmtId="195" fontId="7" fillId="2" borderId="0" applyBorder="0" applyAlignment="0" applyProtection="0"/>
    <xf numFmtId="196" fontId="7" fillId="2" borderId="0" applyBorder="0" applyAlignment="0" applyProtection="0"/>
    <xf numFmtId="197" fontId="7" fillId="2" borderId="0" applyBorder="0" applyAlignment="0" applyProtection="0"/>
    <xf numFmtId="193" fontId="7" fillId="2" borderId="0" applyBorder="0" applyAlignment="0" applyProtection="0"/>
    <xf numFmtId="0" fontId="10" fillId="25" borderId="0" applyNumberFormat="0" applyBorder="0" applyAlignment="0" applyProtection="0"/>
    <xf numFmtId="198" fontId="7" fillId="2" borderId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2" borderId="0" applyBorder="0" applyAlignment="0" applyProtection="0"/>
    <xf numFmtId="0" fontId="7" fillId="2" borderId="0" applyBorder="0" applyAlignment="0" applyProtection="0"/>
    <xf numFmtId="199" fontId="7" fillId="2" borderId="0" applyBorder="0" applyAlignment="0" applyProtection="0"/>
    <xf numFmtId="0" fontId="7" fillId="2" borderId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00" fontId="7" fillId="2" borderId="0" applyBorder="0" applyAlignment="0" applyProtection="0"/>
    <xf numFmtId="0" fontId="22" fillId="0" borderId="0" applyNumberFormat="0" applyFill="0" applyBorder="0" applyAlignment="0" applyProtection="0"/>
    <xf numFmtId="0" fontId="23" fillId="22" borderId="13" applyNumberFormat="0" applyAlignment="0" applyProtection="0"/>
    <xf numFmtId="0" fontId="24" fillId="8" borderId="7" applyNumberFormat="0" applyAlignment="0" applyProtection="0"/>
    <xf numFmtId="0" fontId="24" fillId="8" borderId="7" applyNumberFormat="0" applyAlignment="0" applyProtection="0"/>
    <xf numFmtId="0" fontId="24" fillId="8" borderId="7" applyNumberFormat="0" applyAlignment="0" applyProtection="0"/>
    <xf numFmtId="0" fontId="24" fillId="8" borderId="7" applyNumberFormat="0" applyAlignment="0" applyProtection="0"/>
    <xf numFmtId="0" fontId="24" fillId="8" borderId="7" applyNumberFormat="0" applyAlignment="0" applyProtection="0"/>
    <xf numFmtId="0" fontId="24" fillId="8" borderId="7" applyNumberFormat="0" applyAlignment="0" applyProtection="0"/>
    <xf numFmtId="0" fontId="24" fillId="8" borderId="7" applyNumberFormat="0" applyAlignment="0" applyProtection="0"/>
    <xf numFmtId="0" fontId="24" fillId="8" borderId="7" applyNumberFormat="0" applyAlignment="0" applyProtection="0"/>
    <xf numFmtId="0" fontId="24" fillId="8" borderId="7" applyNumberFormat="0" applyAlignment="0" applyProtection="0"/>
    <xf numFmtId="0" fontId="24" fillId="8" borderId="7" applyNumberFormat="0" applyAlignment="0" applyProtection="0"/>
    <xf numFmtId="0" fontId="24" fillId="8" borderId="7" applyNumberFormat="0" applyAlignment="0" applyProtection="0"/>
    <xf numFmtId="0" fontId="24" fillId="8" borderId="7" applyNumberFormat="0" applyAlignment="0" applyProtection="0"/>
    <xf numFmtId="0" fontId="24" fillId="8" borderId="7" applyNumberFormat="0" applyAlignment="0" applyProtection="0"/>
    <xf numFmtId="0" fontId="24" fillId="8" borderId="7" applyNumberFormat="0" applyAlignment="0" applyProtection="0"/>
    <xf numFmtId="0" fontId="24" fillId="8" borderId="7" applyNumberFormat="0" applyAlignment="0" applyProtection="0"/>
    <xf numFmtId="0" fontId="24" fillId="8" borderId="7" applyNumberFormat="0" applyAlignment="0" applyProtection="0"/>
    <xf numFmtId="0" fontId="24" fillId="8" borderId="7" applyNumberFormat="0" applyAlignment="0" applyProtection="0"/>
    <xf numFmtId="0" fontId="24" fillId="26" borderId="7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201" fontId="26" fillId="0" borderId="0"/>
    <xf numFmtId="0" fontId="2" fillId="0" borderId="0"/>
    <xf numFmtId="0" fontId="2" fillId="0" borderId="0"/>
    <xf numFmtId="0" fontId="2" fillId="0" borderId="0"/>
    <xf numFmtId="167" fontId="7" fillId="2" borderId="0"/>
    <xf numFmtId="202" fontId="7" fillId="2" borderId="0"/>
    <xf numFmtId="202" fontId="7" fillId="2" borderId="0"/>
    <xf numFmtId="202" fontId="7" fillId="2" borderId="0"/>
    <xf numFmtId="202" fontId="7" fillId="2" borderId="0"/>
    <xf numFmtId="0" fontId="1" fillId="0" borderId="0"/>
    <xf numFmtId="202" fontId="7" fillId="2" borderId="0"/>
    <xf numFmtId="182" fontId="7" fillId="2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8" fillId="29" borderId="14" applyNumberForma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3" fillId="23" borderId="13" applyNumberFormat="0" applyAlignment="0" applyProtection="0"/>
    <xf numFmtId="0" fontId="23" fillId="23" borderId="13" applyNumberFormat="0" applyAlignment="0" applyProtection="0"/>
    <xf numFmtId="0" fontId="23" fillId="23" borderId="13" applyNumberFormat="0" applyAlignment="0" applyProtection="0"/>
    <xf numFmtId="0" fontId="23" fillId="23" borderId="13" applyNumberFormat="0" applyAlignment="0" applyProtection="0"/>
    <xf numFmtId="0" fontId="23" fillId="23" borderId="13" applyNumberFormat="0" applyAlignment="0" applyProtection="0"/>
    <xf numFmtId="0" fontId="23" fillId="23" borderId="13" applyNumberFormat="0" applyAlignment="0" applyProtection="0"/>
    <xf numFmtId="0" fontId="23" fillId="23" borderId="13" applyNumberFormat="0" applyAlignment="0" applyProtection="0"/>
    <xf numFmtId="0" fontId="23" fillId="23" borderId="13" applyNumberFormat="0" applyAlignment="0" applyProtection="0"/>
    <xf numFmtId="0" fontId="23" fillId="23" borderId="13" applyNumberFormat="0" applyAlignment="0" applyProtection="0"/>
    <xf numFmtId="0" fontId="23" fillId="23" borderId="13" applyNumberFormat="0" applyAlignment="0" applyProtection="0"/>
    <xf numFmtId="0" fontId="23" fillId="23" borderId="13" applyNumberFormat="0" applyAlignment="0" applyProtection="0"/>
    <xf numFmtId="0" fontId="23" fillId="23" borderId="13" applyNumberFormat="0" applyAlignment="0" applyProtection="0"/>
    <xf numFmtId="0" fontId="23" fillId="23" borderId="13" applyNumberFormat="0" applyAlignment="0" applyProtection="0"/>
    <xf numFmtId="0" fontId="23" fillId="23" borderId="13" applyNumberFormat="0" applyAlignment="0" applyProtection="0"/>
    <xf numFmtId="0" fontId="23" fillId="23" borderId="13" applyNumberFormat="0" applyAlignment="0" applyProtection="0"/>
    <xf numFmtId="0" fontId="23" fillId="23" borderId="13" applyNumberFormat="0" applyAlignment="0" applyProtection="0"/>
    <xf numFmtId="0" fontId="23" fillId="23" borderId="13" applyNumberFormat="0" applyAlignment="0" applyProtection="0"/>
    <xf numFmtId="203" fontId="7" fillId="2" borderId="0" applyBorder="0" applyAlignment="0" applyProtection="0"/>
    <xf numFmtId="204" fontId="7" fillId="2" borderId="0" applyBorder="0" applyAlignment="0" applyProtection="0"/>
    <xf numFmtId="205" fontId="7" fillId="2" borderId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8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206" fontId="7" fillId="2" borderId="0" applyBorder="0" applyAlignment="0" applyProtection="0"/>
    <xf numFmtId="207" fontId="7" fillId="2" borderId="0" applyBorder="0" applyAlignment="0" applyProtection="0"/>
    <xf numFmtId="208" fontId="7" fillId="2" borderId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09" fontId="7" fillId="2" borderId="0" applyBorder="0" applyAlignment="0" applyProtection="0"/>
    <xf numFmtId="210" fontId="7" fillId="2" borderId="0" applyBorder="0" applyAlignment="0" applyProtection="0"/>
    <xf numFmtId="211" fontId="7" fillId="2" borderId="0" applyBorder="0" applyAlignment="0" applyProtection="0"/>
    <xf numFmtId="209" fontId="7" fillId="2" borderId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44" fontId="31" fillId="0" borderId="0" applyFont="0" applyFill="0" applyBorder="0" applyAlignment="0" applyProtection="0"/>
    <xf numFmtId="0" fontId="15" fillId="31" borderId="9" applyNumberFormat="0" applyAlignment="0" applyProtection="0"/>
    <xf numFmtId="3" fontId="7" fillId="2" borderId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2" fontId="32" fillId="2" borderId="0" applyBorder="0" applyAlignment="0" applyProtection="0"/>
    <xf numFmtId="0" fontId="33" fillId="0" borderId="0"/>
    <xf numFmtId="212" fontId="7" fillId="2" borderId="0" applyBorder="0" applyAlignment="0" applyProtection="0"/>
    <xf numFmtId="212" fontId="7" fillId="2" borderId="0" applyBorder="0" applyAlignment="0" applyProtection="0"/>
    <xf numFmtId="0" fontId="34" fillId="0" borderId="0"/>
    <xf numFmtId="182" fontId="35" fillId="2" borderId="0" applyBorder="0" applyAlignment="0" applyProtection="0"/>
    <xf numFmtId="182" fontId="35" fillId="2" borderId="0" applyBorder="0" applyAlignment="0" applyProtection="0"/>
  </cellStyleXfs>
  <cellXfs count="39">
    <xf numFmtId="0" fontId="0" fillId="0" borderId="0" xfId="0"/>
    <xf numFmtId="0" fontId="3" fillId="0" borderId="0" xfId="1" applyFont="1" applyAlignment="1">
      <alignment horizontal="left" vertical="center" wrapText="1"/>
    </xf>
    <xf numFmtId="0" fontId="2" fillId="0" borderId="0" xfId="2"/>
    <xf numFmtId="0" fontId="4" fillId="0" borderId="0" xfId="2" applyFont="1"/>
    <xf numFmtId="0" fontId="2" fillId="0" borderId="0" xfId="2" applyAlignment="1">
      <alignment horizontal="center"/>
    </xf>
    <xf numFmtId="0" fontId="2" fillId="0" borderId="0" xfId="2" applyAlignment="1">
      <alignment horizontal="right"/>
    </xf>
    <xf numFmtId="49" fontId="2" fillId="0" borderId="0" xfId="2" applyNumberFormat="1"/>
    <xf numFmtId="0" fontId="5" fillId="0" borderId="0" xfId="2" applyFont="1" applyAlignment="1">
      <alignment horizontal="center" wrapText="1"/>
    </xf>
    <xf numFmtId="0" fontId="5" fillId="0" borderId="0" xfId="2" applyFont="1" applyAlignment="1">
      <alignment horizontal="center"/>
    </xf>
    <xf numFmtId="49" fontId="3" fillId="0" borderId="1" xfId="2" applyNumberFormat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center" vertical="top"/>
    </xf>
    <xf numFmtId="0" fontId="3" fillId="0" borderId="1" xfId="2" applyFont="1" applyBorder="1" applyAlignment="1">
      <alignment vertical="top"/>
    </xf>
    <xf numFmtId="0" fontId="3" fillId="0" borderId="1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center" vertical="top"/>
    </xf>
    <xf numFmtId="49" fontId="2" fillId="0" borderId="4" xfId="2" applyNumberFormat="1" applyBorder="1" applyAlignment="1">
      <alignment horizontal="center" vertical="center" wrapText="1"/>
    </xf>
    <xf numFmtId="0" fontId="3" fillId="0" borderId="1" xfId="2" applyFont="1" applyBorder="1" applyAlignment="1">
      <alignment vertical="top" wrapText="1"/>
    </xf>
    <xf numFmtId="43" fontId="2" fillId="0" borderId="1" xfId="2" applyNumberFormat="1" applyBorder="1" applyAlignment="1">
      <alignment horizontal="center" vertical="center"/>
    </xf>
    <xf numFmtId="49" fontId="2" fillId="0" borderId="5" xfId="2" applyNumberFormat="1" applyBorder="1" applyAlignment="1">
      <alignment horizontal="center" vertical="center" wrapText="1"/>
    </xf>
    <xf numFmtId="0" fontId="2" fillId="0" borderId="1" xfId="2" applyBorder="1" applyAlignment="1">
      <alignment vertical="top"/>
    </xf>
    <xf numFmtId="49" fontId="2" fillId="0" borderId="3" xfId="2" applyNumberFormat="1" applyBorder="1" applyAlignment="1">
      <alignment horizontal="center" vertical="center" wrapText="1"/>
    </xf>
    <xf numFmtId="0" fontId="2" fillId="0" borderId="1" xfId="2" applyFont="1" applyBorder="1" applyAlignment="1">
      <alignment vertical="top" wrapText="1"/>
    </xf>
    <xf numFmtId="49" fontId="2" fillId="0" borderId="1" xfId="2" applyNumberFormat="1" applyFont="1" applyBorder="1" applyAlignment="1">
      <alignment vertical="center" wrapText="1"/>
    </xf>
    <xf numFmtId="0" fontId="2" fillId="0" borderId="1" xfId="2" applyBorder="1"/>
    <xf numFmtId="43" fontId="2" fillId="0" borderId="3" xfId="2" applyNumberForma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 wrapText="1"/>
    </xf>
    <xf numFmtId="43" fontId="3" fillId="0" borderId="1" xfId="2" applyNumberFormat="1" applyFont="1" applyBorder="1" applyAlignment="1">
      <alignment horizontal="center" vertical="center"/>
    </xf>
    <xf numFmtId="43" fontId="2" fillId="0" borderId="0" xfId="2" applyNumberFormat="1"/>
    <xf numFmtId="0" fontId="2" fillId="0" borderId="1" xfId="2" applyBorder="1" applyAlignment="1">
      <alignment vertical="top" wrapText="1"/>
    </xf>
    <xf numFmtId="49" fontId="2" fillId="0" borderId="0" xfId="2" applyNumberFormat="1" applyBorder="1" applyAlignment="1">
      <alignment horizontal="center" vertical="center" wrapText="1"/>
    </xf>
    <xf numFmtId="0" fontId="6" fillId="0" borderId="0" xfId="2" applyFont="1" applyBorder="1" applyAlignment="1">
      <alignment vertical="top"/>
    </xf>
    <xf numFmtId="43" fontId="2" fillId="0" borderId="0" xfId="2" applyNumberFormat="1" applyBorder="1" applyAlignment="1">
      <alignment horizontal="center" vertical="center"/>
    </xf>
    <xf numFmtId="0" fontId="2" fillId="0" borderId="0" xfId="2" applyBorder="1" applyAlignment="1">
      <alignment vertical="top"/>
    </xf>
    <xf numFmtId="0" fontId="2" fillId="0" borderId="0" xfId="2" applyFont="1" applyFill="1" applyBorder="1" applyAlignment="1">
      <alignment horizontal="center" vertical="top"/>
    </xf>
    <xf numFmtId="0" fontId="2" fillId="0" borderId="0" xfId="2" applyFont="1"/>
    <xf numFmtId="0" fontId="2" fillId="0" borderId="0" xfId="1" applyFont="1" applyAlignmen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/>
    </xf>
  </cellXfs>
  <cellStyles count="860">
    <cellStyle name="? BP" xfId="3"/>
    <cellStyle name="? JY" xfId="4"/>
    <cellStyle name="£ BP" xfId="5"/>
    <cellStyle name="¥ JY" xfId="6"/>
    <cellStyle name="20% - Accent1 10" xfId="7"/>
    <cellStyle name="20% - Accent1 11" xfId="8"/>
    <cellStyle name="20% - Accent1 12" xfId="9"/>
    <cellStyle name="20% - Accent1 2" xfId="10"/>
    <cellStyle name="20% - Accent1 2 2" xfId="11"/>
    <cellStyle name="20% - Accent1 2 3" xfId="12"/>
    <cellStyle name="20% - Accent1 2_situație reabilitare termica - sectorul 1" xfId="13"/>
    <cellStyle name="20% - Accent1 3" xfId="14"/>
    <cellStyle name="20% - Accent1 3 2" xfId="15"/>
    <cellStyle name="20% - Accent1 3 3" xfId="16"/>
    <cellStyle name="20% - Accent1 3_situație reabilitare termica - sectorul 1" xfId="17"/>
    <cellStyle name="20% - Accent1 4" xfId="18"/>
    <cellStyle name="20% - Accent1 4 2" xfId="19"/>
    <cellStyle name="20% - Accent1 4 3" xfId="20"/>
    <cellStyle name="20% - Accent1 4_situație reabilitare termica - sectorul 1" xfId="21"/>
    <cellStyle name="20% - Accent1 5" xfId="22"/>
    <cellStyle name="20% - Accent1 6" xfId="23"/>
    <cellStyle name="20% - Accent1 7" xfId="24"/>
    <cellStyle name="20% - Accent1 8" xfId="25"/>
    <cellStyle name="20% - Accent1 9" xfId="26"/>
    <cellStyle name="20% - Accent2 10" xfId="27"/>
    <cellStyle name="20% - Accent2 11" xfId="28"/>
    <cellStyle name="20% - Accent2 12" xfId="29"/>
    <cellStyle name="20% - Accent2 2" xfId="30"/>
    <cellStyle name="20% - Accent2 2 2" xfId="31"/>
    <cellStyle name="20% - Accent2 2 3" xfId="32"/>
    <cellStyle name="20% - Accent2 2_situație reabilitare termica - sectorul 1" xfId="33"/>
    <cellStyle name="20% - Accent2 3" xfId="34"/>
    <cellStyle name="20% - Accent2 3 2" xfId="35"/>
    <cellStyle name="20% - Accent2 3 3" xfId="36"/>
    <cellStyle name="20% - Accent2 3_situație reabilitare termica - sectorul 1" xfId="37"/>
    <cellStyle name="20% - Accent2 4" xfId="38"/>
    <cellStyle name="20% - Accent2 4 2" xfId="39"/>
    <cellStyle name="20% - Accent2 4 3" xfId="40"/>
    <cellStyle name="20% - Accent2 4_situație reabilitare termica - sectorul 1" xfId="41"/>
    <cellStyle name="20% - Accent2 5" xfId="42"/>
    <cellStyle name="20% - Accent2 6" xfId="43"/>
    <cellStyle name="20% - Accent2 7" xfId="44"/>
    <cellStyle name="20% - Accent2 8" xfId="45"/>
    <cellStyle name="20% - Accent2 9" xfId="46"/>
    <cellStyle name="20% - Accent3 10" xfId="47"/>
    <cellStyle name="20% - Accent3 11" xfId="48"/>
    <cellStyle name="20% - Accent3 12" xfId="49"/>
    <cellStyle name="20% - Accent3 2" xfId="50"/>
    <cellStyle name="20% - Accent3 2 2" xfId="51"/>
    <cellStyle name="20% - Accent3 2 3" xfId="52"/>
    <cellStyle name="20% - Accent3 2_situație reabilitare termica - sectorul 1" xfId="53"/>
    <cellStyle name="20% - Accent3 3" xfId="54"/>
    <cellStyle name="20% - Accent3 3 2" xfId="55"/>
    <cellStyle name="20% - Accent3 3 3" xfId="56"/>
    <cellStyle name="20% - Accent3 3_situație reabilitare termica - sectorul 1" xfId="57"/>
    <cellStyle name="20% - Accent3 4" xfId="58"/>
    <cellStyle name="20% - Accent3 4 2" xfId="59"/>
    <cellStyle name="20% - Accent3 4 3" xfId="60"/>
    <cellStyle name="20% - Accent3 4_situație reabilitare termica - sectorul 1" xfId="61"/>
    <cellStyle name="20% - Accent3 5" xfId="62"/>
    <cellStyle name="20% - Accent3 6" xfId="63"/>
    <cellStyle name="20% - Accent3 7" xfId="64"/>
    <cellStyle name="20% - Accent3 8" xfId="65"/>
    <cellStyle name="20% - Accent3 9" xfId="66"/>
    <cellStyle name="20% - Accent4 10" xfId="67"/>
    <cellStyle name="20% - Accent4 11" xfId="68"/>
    <cellStyle name="20% - Accent4 12" xfId="69"/>
    <cellStyle name="20% - Accent4 2" xfId="70"/>
    <cellStyle name="20% - Accent4 2 2" xfId="71"/>
    <cellStyle name="20% - Accent4 2 3" xfId="72"/>
    <cellStyle name="20% - Accent4 2_situație reabilitare termica - sectorul 1" xfId="73"/>
    <cellStyle name="20% - Accent4 3" xfId="74"/>
    <cellStyle name="20% - Accent4 3 2" xfId="75"/>
    <cellStyle name="20% - Accent4 3 3" xfId="76"/>
    <cellStyle name="20% - Accent4 3_situație reabilitare termica - sectorul 1" xfId="77"/>
    <cellStyle name="20% - Accent4 4" xfId="78"/>
    <cellStyle name="20% - Accent4 4 2" xfId="79"/>
    <cellStyle name="20% - Accent4 4 3" xfId="80"/>
    <cellStyle name="20% - Accent4 4_situație reabilitare termica - sectorul 1" xfId="81"/>
    <cellStyle name="20% - Accent4 5" xfId="82"/>
    <cellStyle name="20% - Accent4 6" xfId="83"/>
    <cellStyle name="20% - Accent4 7" xfId="84"/>
    <cellStyle name="20% - Accent4 8" xfId="85"/>
    <cellStyle name="20% - Accent4 9" xfId="86"/>
    <cellStyle name="20% - Accent5 10" xfId="87"/>
    <cellStyle name="20% - Accent5 11" xfId="88"/>
    <cellStyle name="20% - Accent5 12" xfId="89"/>
    <cellStyle name="20% - Accent5 2" xfId="90"/>
    <cellStyle name="20% - Accent5 2 2" xfId="91"/>
    <cellStyle name="20% - Accent5 2 3" xfId="92"/>
    <cellStyle name="20% - Accent5 2_situație reabilitare termica - sectorul 1" xfId="93"/>
    <cellStyle name="20% - Accent5 3" xfId="94"/>
    <cellStyle name="20% - Accent5 3 2" xfId="95"/>
    <cellStyle name="20% - Accent5 3 3" xfId="96"/>
    <cellStyle name="20% - Accent5 3_situație reabilitare termica - sectorul 1" xfId="97"/>
    <cellStyle name="20% - Accent5 4" xfId="98"/>
    <cellStyle name="20% - Accent5 4 2" xfId="99"/>
    <cellStyle name="20% - Accent5 4 3" xfId="100"/>
    <cellStyle name="20% - Accent5 4_situație reabilitare termica - sectorul 1" xfId="101"/>
    <cellStyle name="20% - Accent5 5" xfId="102"/>
    <cellStyle name="20% - Accent5 6" xfId="103"/>
    <cellStyle name="20% - Accent5 7" xfId="104"/>
    <cellStyle name="20% - Accent5 8" xfId="105"/>
    <cellStyle name="20% - Accent5 9" xfId="106"/>
    <cellStyle name="20% - Accent6 10" xfId="107"/>
    <cellStyle name="20% - Accent6 11" xfId="108"/>
    <cellStyle name="20% - Accent6 12" xfId="109"/>
    <cellStyle name="20% - Accent6 2" xfId="110"/>
    <cellStyle name="20% - Accent6 2 2" xfId="111"/>
    <cellStyle name="20% - Accent6 2 3" xfId="112"/>
    <cellStyle name="20% - Accent6 2_situație reabilitare termica - sectorul 1" xfId="113"/>
    <cellStyle name="20% - Accent6 3" xfId="114"/>
    <cellStyle name="20% - Accent6 3 2" xfId="115"/>
    <cellStyle name="20% - Accent6 3 3" xfId="116"/>
    <cellStyle name="20% - Accent6 3_situație reabilitare termica - sectorul 1" xfId="117"/>
    <cellStyle name="20% - Accent6 4" xfId="118"/>
    <cellStyle name="20% - Accent6 4 2" xfId="119"/>
    <cellStyle name="20% - Accent6 4 3" xfId="120"/>
    <cellStyle name="20% - Accent6 4_situație reabilitare termica - sectorul 1" xfId="121"/>
    <cellStyle name="20% - Accent6 5" xfId="122"/>
    <cellStyle name="20% - Accent6 6" xfId="123"/>
    <cellStyle name="20% - Accent6 7" xfId="124"/>
    <cellStyle name="20% - Accent6 8" xfId="125"/>
    <cellStyle name="20% - Accent6 9" xfId="126"/>
    <cellStyle name="40% - Accent1 10" xfId="127"/>
    <cellStyle name="40% - Accent1 11" xfId="128"/>
    <cellStyle name="40% - Accent1 12" xfId="129"/>
    <cellStyle name="40% - Accent1 2" xfId="130"/>
    <cellStyle name="40% - Accent1 2 2" xfId="131"/>
    <cellStyle name="40% - Accent1 2 3" xfId="132"/>
    <cellStyle name="40% - Accent1 2_situație reabilitare termica - sectorul 1" xfId="133"/>
    <cellStyle name="40% - Accent1 3" xfId="134"/>
    <cellStyle name="40% - Accent1 3 2" xfId="135"/>
    <cellStyle name="40% - Accent1 3 3" xfId="136"/>
    <cellStyle name="40% - Accent1 3_situație reabilitare termica - sectorul 1" xfId="137"/>
    <cellStyle name="40% - Accent1 4" xfId="138"/>
    <cellStyle name="40% - Accent1 4 2" xfId="139"/>
    <cellStyle name="40% - Accent1 4 3" xfId="140"/>
    <cellStyle name="40% - Accent1 4_situație reabilitare termica - sectorul 1" xfId="141"/>
    <cellStyle name="40% - Accent1 5" xfId="142"/>
    <cellStyle name="40% - Accent1 6" xfId="143"/>
    <cellStyle name="40% - Accent1 7" xfId="144"/>
    <cellStyle name="40% - Accent1 8" xfId="145"/>
    <cellStyle name="40% - Accent1 9" xfId="146"/>
    <cellStyle name="40% - Accent2 10" xfId="147"/>
    <cellStyle name="40% - Accent2 11" xfId="148"/>
    <cellStyle name="40% - Accent2 12" xfId="149"/>
    <cellStyle name="40% - Accent2 2" xfId="150"/>
    <cellStyle name="40% - Accent2 2 2" xfId="151"/>
    <cellStyle name="40% - Accent2 2 3" xfId="152"/>
    <cellStyle name="40% - Accent2 2_situație reabilitare termica - sectorul 1" xfId="153"/>
    <cellStyle name="40% - Accent2 3" xfId="154"/>
    <cellStyle name="40% - Accent2 3 2" xfId="155"/>
    <cellStyle name="40% - Accent2 3 3" xfId="156"/>
    <cellStyle name="40% - Accent2 3_situație reabilitare termica - sectorul 1" xfId="157"/>
    <cellStyle name="40% - Accent2 4" xfId="158"/>
    <cellStyle name="40% - Accent2 4 2" xfId="159"/>
    <cellStyle name="40% - Accent2 4 3" xfId="160"/>
    <cellStyle name="40% - Accent2 4_situație reabilitare termica - sectorul 1" xfId="161"/>
    <cellStyle name="40% - Accent2 5" xfId="162"/>
    <cellStyle name="40% - Accent2 6" xfId="163"/>
    <cellStyle name="40% - Accent2 7" xfId="164"/>
    <cellStyle name="40% - Accent2 8" xfId="165"/>
    <cellStyle name="40% - Accent2 9" xfId="166"/>
    <cellStyle name="40% - Accent3 10" xfId="167"/>
    <cellStyle name="40% - Accent3 11" xfId="168"/>
    <cellStyle name="40% - Accent3 12" xfId="169"/>
    <cellStyle name="40% - Accent3 2" xfId="170"/>
    <cellStyle name="40% - Accent3 2 2" xfId="171"/>
    <cellStyle name="40% - Accent3 2 3" xfId="172"/>
    <cellStyle name="40% - Accent3 2_situație reabilitare termica - sectorul 1" xfId="173"/>
    <cellStyle name="40% - Accent3 3" xfId="174"/>
    <cellStyle name="40% - Accent3 3 2" xfId="175"/>
    <cellStyle name="40% - Accent3 3 3" xfId="176"/>
    <cellStyle name="40% - Accent3 3_situație reabilitare termica - sectorul 1" xfId="177"/>
    <cellStyle name="40% - Accent3 4" xfId="178"/>
    <cellStyle name="40% - Accent3 4 2" xfId="179"/>
    <cellStyle name="40% - Accent3 4 3" xfId="180"/>
    <cellStyle name="40% - Accent3 4_situație reabilitare termica - sectorul 1" xfId="181"/>
    <cellStyle name="40% - Accent3 5" xfId="182"/>
    <cellStyle name="40% - Accent3 6" xfId="183"/>
    <cellStyle name="40% - Accent3 7" xfId="184"/>
    <cellStyle name="40% - Accent3 8" xfId="185"/>
    <cellStyle name="40% - Accent3 9" xfId="186"/>
    <cellStyle name="40% - Accent4 10" xfId="187"/>
    <cellStyle name="40% - Accent4 11" xfId="188"/>
    <cellStyle name="40% - Accent4 12" xfId="189"/>
    <cellStyle name="40% - Accent4 2" xfId="190"/>
    <cellStyle name="40% - Accent4 2 2" xfId="191"/>
    <cellStyle name="40% - Accent4 2 3" xfId="192"/>
    <cellStyle name="40% - Accent4 2_situație reabilitare termica - sectorul 1" xfId="193"/>
    <cellStyle name="40% - Accent4 3" xfId="194"/>
    <cellStyle name="40% - Accent4 3 2" xfId="195"/>
    <cellStyle name="40% - Accent4 3 3" xfId="196"/>
    <cellStyle name="40% - Accent4 3_situație reabilitare termica - sectorul 1" xfId="197"/>
    <cellStyle name="40% - Accent4 4" xfId="198"/>
    <cellStyle name="40% - Accent4 4 2" xfId="199"/>
    <cellStyle name="40% - Accent4 4 3" xfId="200"/>
    <cellStyle name="40% - Accent4 4_situație reabilitare termica - sectorul 1" xfId="201"/>
    <cellStyle name="40% - Accent4 5" xfId="202"/>
    <cellStyle name="40% - Accent4 6" xfId="203"/>
    <cellStyle name="40% - Accent4 7" xfId="204"/>
    <cellStyle name="40% - Accent4 8" xfId="205"/>
    <cellStyle name="40% - Accent4 9" xfId="206"/>
    <cellStyle name="40% - Accent5 10" xfId="207"/>
    <cellStyle name="40% - Accent5 11" xfId="208"/>
    <cellStyle name="40% - Accent5 12" xfId="209"/>
    <cellStyle name="40% - Accent5 2" xfId="210"/>
    <cellStyle name="40% - Accent5 2 2" xfId="211"/>
    <cellStyle name="40% - Accent5 2 3" xfId="212"/>
    <cellStyle name="40% - Accent5 2_situație reabilitare termica - sectorul 1" xfId="213"/>
    <cellStyle name="40% - Accent5 3" xfId="214"/>
    <cellStyle name="40% - Accent5 3 2" xfId="215"/>
    <cellStyle name="40% - Accent5 3 3" xfId="216"/>
    <cellStyle name="40% - Accent5 3_situație reabilitare termica - sectorul 1" xfId="217"/>
    <cellStyle name="40% - Accent5 4" xfId="218"/>
    <cellStyle name="40% - Accent5 4 2" xfId="219"/>
    <cellStyle name="40% - Accent5 4 3" xfId="220"/>
    <cellStyle name="40% - Accent5 4_situație reabilitare termica - sectorul 1" xfId="221"/>
    <cellStyle name="40% - Accent5 5" xfId="222"/>
    <cellStyle name="40% - Accent5 6" xfId="223"/>
    <cellStyle name="40% - Accent5 7" xfId="224"/>
    <cellStyle name="40% - Accent5 8" xfId="225"/>
    <cellStyle name="40% - Accent5 9" xfId="226"/>
    <cellStyle name="40% - Accent6 10" xfId="227"/>
    <cellStyle name="40% - Accent6 11" xfId="228"/>
    <cellStyle name="40% - Accent6 12" xfId="229"/>
    <cellStyle name="40% - Accent6 2" xfId="230"/>
    <cellStyle name="40% - Accent6 2 2" xfId="231"/>
    <cellStyle name="40% - Accent6 2 3" xfId="232"/>
    <cellStyle name="40% - Accent6 2_situație reabilitare termica - sectorul 1" xfId="233"/>
    <cellStyle name="40% - Accent6 3" xfId="234"/>
    <cellStyle name="40% - Accent6 3 2" xfId="235"/>
    <cellStyle name="40% - Accent6 3 3" xfId="236"/>
    <cellStyle name="40% - Accent6 3_situație reabilitare termica - sectorul 1" xfId="237"/>
    <cellStyle name="40% - Accent6 4" xfId="238"/>
    <cellStyle name="40% - Accent6 4 2" xfId="239"/>
    <cellStyle name="40% - Accent6 4 3" xfId="240"/>
    <cellStyle name="40% - Accent6 4_situație reabilitare termica - sectorul 1" xfId="241"/>
    <cellStyle name="40% - Accent6 5" xfId="242"/>
    <cellStyle name="40% - Accent6 6" xfId="243"/>
    <cellStyle name="40% - Accent6 7" xfId="244"/>
    <cellStyle name="40% - Accent6 8" xfId="245"/>
    <cellStyle name="40% - Accent6 9" xfId="246"/>
    <cellStyle name="60% - Accent1 10" xfId="247"/>
    <cellStyle name="60% - Accent1 11" xfId="248"/>
    <cellStyle name="60% - Accent1 12" xfId="249"/>
    <cellStyle name="60% - Accent1 2" xfId="250"/>
    <cellStyle name="60% - Accent1 2 2" xfId="251"/>
    <cellStyle name="60% - Accent1 2 3" xfId="252"/>
    <cellStyle name="60% - Accent1 3" xfId="253"/>
    <cellStyle name="60% - Accent1 3 2" xfId="254"/>
    <cellStyle name="60% - Accent1 3 3" xfId="255"/>
    <cellStyle name="60% - Accent1 4" xfId="256"/>
    <cellStyle name="60% - Accent1 4 2" xfId="257"/>
    <cellStyle name="60% - Accent1 4 3" xfId="258"/>
    <cellStyle name="60% - Accent1 5" xfId="259"/>
    <cellStyle name="60% - Accent1 6" xfId="260"/>
    <cellStyle name="60% - Accent1 7" xfId="261"/>
    <cellStyle name="60% - Accent1 8" xfId="262"/>
    <cellStyle name="60% - Accent1 9" xfId="263"/>
    <cellStyle name="60% - Accent2 10" xfId="264"/>
    <cellStyle name="60% - Accent2 11" xfId="265"/>
    <cellStyle name="60% - Accent2 12" xfId="266"/>
    <cellStyle name="60% - Accent2 2" xfId="267"/>
    <cellStyle name="60% - Accent2 2 2" xfId="268"/>
    <cellStyle name="60% - Accent2 2 3" xfId="269"/>
    <cellStyle name="60% - Accent2 3" xfId="270"/>
    <cellStyle name="60% - Accent2 3 2" xfId="271"/>
    <cellStyle name="60% - Accent2 3 3" xfId="272"/>
    <cellStyle name="60% - Accent2 4" xfId="273"/>
    <cellStyle name="60% - Accent2 4 2" xfId="274"/>
    <cellStyle name="60% - Accent2 4 3" xfId="275"/>
    <cellStyle name="60% - Accent2 5" xfId="276"/>
    <cellStyle name="60% - Accent2 6" xfId="277"/>
    <cellStyle name="60% - Accent2 7" xfId="278"/>
    <cellStyle name="60% - Accent2 8" xfId="279"/>
    <cellStyle name="60% - Accent2 9" xfId="280"/>
    <cellStyle name="60% - Accent3 10" xfId="281"/>
    <cellStyle name="60% - Accent3 11" xfId="282"/>
    <cellStyle name="60% - Accent3 12" xfId="283"/>
    <cellStyle name="60% - Accent3 2" xfId="284"/>
    <cellStyle name="60% - Accent3 2 2" xfId="285"/>
    <cellStyle name="60% - Accent3 2 3" xfId="286"/>
    <cellStyle name="60% - Accent3 3" xfId="287"/>
    <cellStyle name="60% - Accent3 3 2" xfId="288"/>
    <cellStyle name="60% - Accent3 3 3" xfId="289"/>
    <cellStyle name="60% - Accent3 4" xfId="290"/>
    <cellStyle name="60% - Accent3 4 2" xfId="291"/>
    <cellStyle name="60% - Accent3 4 3" xfId="292"/>
    <cellStyle name="60% - Accent3 5" xfId="293"/>
    <cellStyle name="60% - Accent3 6" xfId="294"/>
    <cellStyle name="60% - Accent3 7" xfId="295"/>
    <cellStyle name="60% - Accent3 8" xfId="296"/>
    <cellStyle name="60% - Accent3 9" xfId="297"/>
    <cellStyle name="60% - Accent4 10" xfId="298"/>
    <cellStyle name="60% - Accent4 11" xfId="299"/>
    <cellStyle name="60% - Accent4 12" xfId="300"/>
    <cellStyle name="60% - Accent4 2" xfId="301"/>
    <cellStyle name="60% - Accent4 2 2" xfId="302"/>
    <cellStyle name="60% - Accent4 2 3" xfId="303"/>
    <cellStyle name="60% - Accent4 3" xfId="304"/>
    <cellStyle name="60% - Accent4 3 2" xfId="305"/>
    <cellStyle name="60% - Accent4 3 3" xfId="306"/>
    <cellStyle name="60% - Accent4 4" xfId="307"/>
    <cellStyle name="60% - Accent4 4 2" xfId="308"/>
    <cellStyle name="60% - Accent4 4 3" xfId="309"/>
    <cellStyle name="60% - Accent4 5" xfId="310"/>
    <cellStyle name="60% - Accent4 6" xfId="311"/>
    <cellStyle name="60% - Accent4 7" xfId="312"/>
    <cellStyle name="60% - Accent4 8" xfId="313"/>
    <cellStyle name="60% - Accent4 9" xfId="314"/>
    <cellStyle name="60% - Accent5 10" xfId="315"/>
    <cellStyle name="60% - Accent5 11" xfId="316"/>
    <cellStyle name="60% - Accent5 12" xfId="317"/>
    <cellStyle name="60% - Accent5 2" xfId="318"/>
    <cellStyle name="60% - Accent5 2 2" xfId="319"/>
    <cellStyle name="60% - Accent5 2 3" xfId="320"/>
    <cellStyle name="60% - Accent5 3" xfId="321"/>
    <cellStyle name="60% - Accent5 3 2" xfId="322"/>
    <cellStyle name="60% - Accent5 3 3" xfId="323"/>
    <cellStyle name="60% - Accent5 4" xfId="324"/>
    <cellStyle name="60% - Accent5 4 2" xfId="325"/>
    <cellStyle name="60% - Accent5 4 3" xfId="326"/>
    <cellStyle name="60% - Accent5 5" xfId="327"/>
    <cellStyle name="60% - Accent5 6" xfId="328"/>
    <cellStyle name="60% - Accent5 7" xfId="329"/>
    <cellStyle name="60% - Accent5 8" xfId="330"/>
    <cellStyle name="60% - Accent5 9" xfId="331"/>
    <cellStyle name="60% - Accent6 10" xfId="332"/>
    <cellStyle name="60% - Accent6 11" xfId="333"/>
    <cellStyle name="60% - Accent6 12" xfId="334"/>
    <cellStyle name="60% - Accent6 2" xfId="335"/>
    <cellStyle name="60% - Accent6 2 2" xfId="336"/>
    <cellStyle name="60% - Accent6 2 3" xfId="337"/>
    <cellStyle name="60% - Accent6 3" xfId="338"/>
    <cellStyle name="60% - Accent6 3 2" xfId="339"/>
    <cellStyle name="60% - Accent6 3 3" xfId="340"/>
    <cellStyle name="60% - Accent6 4" xfId="341"/>
    <cellStyle name="60% - Accent6 4 2" xfId="342"/>
    <cellStyle name="60% - Accent6 4 3" xfId="343"/>
    <cellStyle name="60% - Accent6 5" xfId="344"/>
    <cellStyle name="60% - Accent6 6" xfId="345"/>
    <cellStyle name="60% - Accent6 7" xfId="346"/>
    <cellStyle name="60% - Accent6 8" xfId="347"/>
    <cellStyle name="60% - Accent6 9" xfId="348"/>
    <cellStyle name="Accent1 10" xfId="349"/>
    <cellStyle name="Accent1 11" xfId="350"/>
    <cellStyle name="Accent1 12" xfId="351"/>
    <cellStyle name="Accent1 2" xfId="352"/>
    <cellStyle name="Accent1 2 2" xfId="353"/>
    <cellStyle name="Accent1 2 3" xfId="354"/>
    <cellStyle name="Accent1 3" xfId="355"/>
    <cellStyle name="Accent1 3 2" xfId="356"/>
    <cellStyle name="Accent1 3 3" xfId="357"/>
    <cellStyle name="Accent1 4" xfId="358"/>
    <cellStyle name="Accent1 4 2" xfId="359"/>
    <cellStyle name="Accent1 4 3" xfId="360"/>
    <cellStyle name="Accent1 5" xfId="361"/>
    <cellStyle name="Accent1 6" xfId="362"/>
    <cellStyle name="Accent1 7" xfId="363"/>
    <cellStyle name="Accent1 8" xfId="364"/>
    <cellStyle name="Accent1 9" xfId="365"/>
    <cellStyle name="Accent2 10" xfId="366"/>
    <cellStyle name="Accent2 11" xfId="367"/>
    <cellStyle name="Accent2 12" xfId="368"/>
    <cellStyle name="Accent2 2" xfId="369"/>
    <cellStyle name="Accent2 2 2" xfId="370"/>
    <cellStyle name="Accent2 2 3" xfId="371"/>
    <cellStyle name="Accent2 3" xfId="372"/>
    <cellStyle name="Accent2 3 2" xfId="373"/>
    <cellStyle name="Accent2 3 3" xfId="374"/>
    <cellStyle name="Accent2 4" xfId="375"/>
    <cellStyle name="Accent2 4 2" xfId="376"/>
    <cellStyle name="Accent2 4 3" xfId="377"/>
    <cellStyle name="Accent2 5" xfId="378"/>
    <cellStyle name="Accent2 6" xfId="379"/>
    <cellStyle name="Accent2 7" xfId="380"/>
    <cellStyle name="Accent2 8" xfId="381"/>
    <cellStyle name="Accent2 9" xfId="382"/>
    <cellStyle name="Accent3 10" xfId="383"/>
    <cellStyle name="Accent3 11" xfId="384"/>
    <cellStyle name="Accent3 12" xfId="385"/>
    <cellStyle name="Accent3 2" xfId="386"/>
    <cellStyle name="Accent3 2 2" xfId="387"/>
    <cellStyle name="Accent3 2 3" xfId="388"/>
    <cellStyle name="Accent3 3" xfId="389"/>
    <cellStyle name="Accent3 3 2" xfId="390"/>
    <cellStyle name="Accent3 3 3" xfId="391"/>
    <cellStyle name="Accent3 4" xfId="392"/>
    <cellStyle name="Accent3 4 2" xfId="393"/>
    <cellStyle name="Accent3 4 3" xfId="394"/>
    <cellStyle name="Accent3 5" xfId="395"/>
    <cellStyle name="Accent3 6" xfId="396"/>
    <cellStyle name="Accent3 7" xfId="397"/>
    <cellStyle name="Accent3 8" xfId="398"/>
    <cellStyle name="Accent3 9" xfId="399"/>
    <cellStyle name="Accent4 10" xfId="400"/>
    <cellStyle name="Accent4 11" xfId="401"/>
    <cellStyle name="Accent4 12" xfId="402"/>
    <cellStyle name="Accent4 2" xfId="403"/>
    <cellStyle name="Accent4 2 2" xfId="404"/>
    <cellStyle name="Accent4 2 3" xfId="405"/>
    <cellStyle name="Accent4 3" xfId="406"/>
    <cellStyle name="Accent4 3 2" xfId="407"/>
    <cellStyle name="Accent4 3 3" xfId="408"/>
    <cellStyle name="Accent4 4" xfId="409"/>
    <cellStyle name="Accent4 4 2" xfId="410"/>
    <cellStyle name="Accent4 4 3" xfId="411"/>
    <cellStyle name="Accent4 5" xfId="412"/>
    <cellStyle name="Accent4 6" xfId="413"/>
    <cellStyle name="Accent4 7" xfId="414"/>
    <cellStyle name="Accent4 8" xfId="415"/>
    <cellStyle name="Accent4 9" xfId="416"/>
    <cellStyle name="Accent5 10" xfId="417"/>
    <cellStyle name="Accent5 11" xfId="418"/>
    <cellStyle name="Accent5 12" xfId="419"/>
    <cellStyle name="Accent5 2" xfId="420"/>
    <cellStyle name="Accent5 2 2" xfId="421"/>
    <cellStyle name="Accent5 2 3" xfId="422"/>
    <cellStyle name="Accent5 3" xfId="423"/>
    <cellStyle name="Accent5 3 2" xfId="424"/>
    <cellStyle name="Accent5 3 3" xfId="425"/>
    <cellStyle name="Accent5 4" xfId="426"/>
    <cellStyle name="Accent5 4 2" xfId="427"/>
    <cellStyle name="Accent5 4 3" xfId="428"/>
    <cellStyle name="Accent5 5" xfId="429"/>
    <cellStyle name="Accent5 6" xfId="430"/>
    <cellStyle name="Accent5 7" xfId="431"/>
    <cellStyle name="Accent5 8" xfId="432"/>
    <cellStyle name="Accent5 9" xfId="433"/>
    <cellStyle name="Accent6 10" xfId="434"/>
    <cellStyle name="Accent6 11" xfId="435"/>
    <cellStyle name="Accent6 12" xfId="436"/>
    <cellStyle name="Accent6 2" xfId="437"/>
    <cellStyle name="Accent6 2 2" xfId="438"/>
    <cellStyle name="Accent6 2 3" xfId="439"/>
    <cellStyle name="Accent6 3" xfId="440"/>
    <cellStyle name="Accent6 3 2" xfId="441"/>
    <cellStyle name="Accent6 3 3" xfId="442"/>
    <cellStyle name="Accent6 4" xfId="443"/>
    <cellStyle name="Accent6 4 2" xfId="444"/>
    <cellStyle name="Accent6 4 3" xfId="445"/>
    <cellStyle name="Accent6 5" xfId="446"/>
    <cellStyle name="Accent6 6" xfId="447"/>
    <cellStyle name="Accent6 7" xfId="448"/>
    <cellStyle name="Accent6 8" xfId="449"/>
    <cellStyle name="Accent6 9" xfId="450"/>
    <cellStyle name="Bad 10" xfId="451"/>
    <cellStyle name="Bad 11" xfId="452"/>
    <cellStyle name="Bad 12" xfId="453"/>
    <cellStyle name="Bad 2" xfId="454"/>
    <cellStyle name="Bad 2 2" xfId="455"/>
    <cellStyle name="Bad 2 3" xfId="456"/>
    <cellStyle name="Bad 3" xfId="457"/>
    <cellStyle name="Bad 3 2" xfId="458"/>
    <cellStyle name="Bad 3 3" xfId="459"/>
    <cellStyle name="Bad 4" xfId="460"/>
    <cellStyle name="Bad 4 2" xfId="461"/>
    <cellStyle name="Bad 4 3" xfId="462"/>
    <cellStyle name="Bad 5" xfId="463"/>
    <cellStyle name="Bad 6" xfId="464"/>
    <cellStyle name="Bad 7" xfId="465"/>
    <cellStyle name="Bad 8" xfId="466"/>
    <cellStyle name="Bad 9" xfId="467"/>
    <cellStyle name="Blank [$]" xfId="468"/>
    <cellStyle name="Blank [%]" xfId="469"/>
    <cellStyle name="Blank [,]" xfId="470"/>
    <cellStyle name="Blank [1$]" xfId="471"/>
    <cellStyle name="Blank [1%]" xfId="472"/>
    <cellStyle name="Blank [1,]" xfId="473"/>
    <cellStyle name="Blank [2$]" xfId="474"/>
    <cellStyle name="Blank [2%]" xfId="475"/>
    <cellStyle name="Blank [2,]" xfId="476"/>
    <cellStyle name="Blank [3$]" xfId="477"/>
    <cellStyle name="Blank [3%]" xfId="478"/>
    <cellStyle name="Blank [3,]" xfId="479"/>
    <cellStyle name="Blank [D-M-Y]" xfId="480"/>
    <cellStyle name="Blank [K,]" xfId="481"/>
    <cellStyle name="Blank[,]" xfId="482"/>
    <cellStyle name="Bold/Border" xfId="483"/>
    <cellStyle name="Bullet" xfId="484"/>
    <cellStyle name="Bun" xfId="485"/>
    <cellStyle name="Calcul" xfId="486"/>
    <cellStyle name="Calculation 10" xfId="487"/>
    <cellStyle name="Calculation 11" xfId="488"/>
    <cellStyle name="Calculation 12" xfId="489"/>
    <cellStyle name="Calculation 2" xfId="490"/>
    <cellStyle name="Calculation 2 2" xfId="491"/>
    <cellStyle name="Calculation 2 3" xfId="492"/>
    <cellStyle name="Calculation 3" xfId="493"/>
    <cellStyle name="Calculation 3 2" xfId="494"/>
    <cellStyle name="Calculation 3 3" xfId="495"/>
    <cellStyle name="Calculation 4" xfId="496"/>
    <cellStyle name="Calculation 4 2" xfId="497"/>
    <cellStyle name="Calculation 4 3" xfId="498"/>
    <cellStyle name="Calculation 5" xfId="499"/>
    <cellStyle name="Calculation 6" xfId="500"/>
    <cellStyle name="Calculation 7" xfId="501"/>
    <cellStyle name="Calculation 8" xfId="502"/>
    <cellStyle name="Calculation 9" xfId="503"/>
    <cellStyle name="Celulă legată" xfId="504"/>
    <cellStyle name="Check Cell 10" xfId="505"/>
    <cellStyle name="Check Cell 11" xfId="506"/>
    <cellStyle name="Check Cell 12" xfId="507"/>
    <cellStyle name="Check Cell 2" xfId="508"/>
    <cellStyle name="Check Cell 2 2" xfId="509"/>
    <cellStyle name="Check Cell 2 3" xfId="510"/>
    <cellStyle name="Check Cell 3" xfId="511"/>
    <cellStyle name="Check Cell 3 2" xfId="512"/>
    <cellStyle name="Check Cell 3 3" xfId="513"/>
    <cellStyle name="Check Cell 4" xfId="514"/>
    <cellStyle name="Check Cell 4 2" xfId="515"/>
    <cellStyle name="Check Cell 4 3" xfId="516"/>
    <cellStyle name="Check Cell 5" xfId="517"/>
    <cellStyle name="Check Cell 6" xfId="518"/>
    <cellStyle name="Check Cell 7" xfId="519"/>
    <cellStyle name="Check Cell 8" xfId="520"/>
    <cellStyle name="Check Cell 9" xfId="521"/>
    <cellStyle name="Comma  - Style1" xfId="522"/>
    <cellStyle name="Comma  - Style2" xfId="523"/>
    <cellStyle name="Comma  - Style3" xfId="524"/>
    <cellStyle name="Comma  - Style4" xfId="525"/>
    <cellStyle name="Comma  - Style5" xfId="526"/>
    <cellStyle name="Comma  - Style6" xfId="527"/>
    <cellStyle name="Comma  - Style7" xfId="528"/>
    <cellStyle name="Comma  - Style8" xfId="529"/>
    <cellStyle name="Comma [1]" xfId="530"/>
    <cellStyle name="Comma [2]" xfId="531"/>
    <cellStyle name="Comma [3]" xfId="532"/>
    <cellStyle name="Comma 2" xfId="533"/>
    <cellStyle name="Comma 3" xfId="534"/>
    <cellStyle name="Comma 3 2" xfId="535"/>
    <cellStyle name="Comma 4" xfId="536"/>
    <cellStyle name="Comma 5" xfId="537"/>
    <cellStyle name="Comma 5 2" xfId="538"/>
    <cellStyle name="Comma 6" xfId="539"/>
    <cellStyle name="Comma 7" xfId="540"/>
    <cellStyle name="Currency [1]" xfId="541"/>
    <cellStyle name="Currency [2]" xfId="542"/>
    <cellStyle name="Currency [3]" xfId="543"/>
    <cellStyle name="Dash" xfId="544"/>
    <cellStyle name="Date" xfId="545"/>
    <cellStyle name="Date [D-M-Y]" xfId="546"/>
    <cellStyle name="Date [M/D/Y]" xfId="547"/>
    <cellStyle name="Date [M/Y]" xfId="548"/>
    <cellStyle name="Date [M-Y]" xfId="549"/>
    <cellStyle name="Date_Evolutie 2003-2007 pt raport 2006" xfId="550"/>
    <cellStyle name="Eronat" xfId="551"/>
    <cellStyle name="Euro" xfId="552"/>
    <cellStyle name="Explanatory Text 10" xfId="553"/>
    <cellStyle name="Explanatory Text 11" xfId="554"/>
    <cellStyle name="Explanatory Text 12" xfId="555"/>
    <cellStyle name="Explanatory Text 2" xfId="556"/>
    <cellStyle name="Explanatory Text 2 2" xfId="557"/>
    <cellStyle name="Explanatory Text 2 3" xfId="558"/>
    <cellStyle name="Explanatory Text 3" xfId="559"/>
    <cellStyle name="Explanatory Text 3 2" xfId="560"/>
    <cellStyle name="Explanatory Text 3 3" xfId="561"/>
    <cellStyle name="Explanatory Text 4" xfId="562"/>
    <cellStyle name="Explanatory Text 4 2" xfId="563"/>
    <cellStyle name="Explanatory Text 4 3" xfId="564"/>
    <cellStyle name="Explanatory Text 5" xfId="565"/>
    <cellStyle name="Explanatory Text 6" xfId="566"/>
    <cellStyle name="Explanatory Text 7" xfId="567"/>
    <cellStyle name="Explanatory Text 8" xfId="568"/>
    <cellStyle name="Explanatory Text 9" xfId="569"/>
    <cellStyle name="Fraction" xfId="570"/>
    <cellStyle name="Fraction [8]" xfId="571"/>
    <cellStyle name="Fraction [Bl]" xfId="572"/>
    <cellStyle name="Fraction_Evolutie 2003-2007 pt raport 2006" xfId="573"/>
    <cellStyle name="Good 10" xfId="574"/>
    <cellStyle name="Good 11" xfId="575"/>
    <cellStyle name="Good 12" xfId="576"/>
    <cellStyle name="Good 2" xfId="577"/>
    <cellStyle name="Good 2 2" xfId="578"/>
    <cellStyle name="Good 2 3" xfId="579"/>
    <cellStyle name="Good 3" xfId="580"/>
    <cellStyle name="Good 3 2" xfId="581"/>
    <cellStyle name="Good 3 3" xfId="582"/>
    <cellStyle name="Good 4" xfId="583"/>
    <cellStyle name="Good 4 2" xfId="584"/>
    <cellStyle name="Good 4 3" xfId="585"/>
    <cellStyle name="Good 5" xfId="586"/>
    <cellStyle name="Good 6" xfId="587"/>
    <cellStyle name="Good 7" xfId="588"/>
    <cellStyle name="Good 8" xfId="589"/>
    <cellStyle name="Good 9" xfId="590"/>
    <cellStyle name="Heading 1 10" xfId="591"/>
    <cellStyle name="Heading 1 11" xfId="592"/>
    <cellStyle name="Heading 1 12" xfId="593"/>
    <cellStyle name="Heading 1 2" xfId="594"/>
    <cellStyle name="Heading 1 2 2" xfId="595"/>
    <cellStyle name="Heading 1 2 3" xfId="596"/>
    <cellStyle name="Heading 1 3" xfId="597"/>
    <cellStyle name="Heading 1 3 2" xfId="598"/>
    <cellStyle name="Heading 1 3 3" xfId="599"/>
    <cellStyle name="Heading 1 4" xfId="600"/>
    <cellStyle name="Heading 1 4 2" xfId="601"/>
    <cellStyle name="Heading 1 4 3" xfId="602"/>
    <cellStyle name="Heading 1 5" xfId="603"/>
    <cellStyle name="Heading 1 6" xfId="604"/>
    <cellStyle name="Heading 1 7" xfId="605"/>
    <cellStyle name="Heading 1 8" xfId="606"/>
    <cellStyle name="Heading 1 9" xfId="607"/>
    <cellStyle name="Heading 2 10" xfId="608"/>
    <cellStyle name="Heading 2 11" xfId="609"/>
    <cellStyle name="Heading 2 12" xfId="610"/>
    <cellStyle name="Heading 2 2" xfId="611"/>
    <cellStyle name="Heading 2 2 2" xfId="612"/>
    <cellStyle name="Heading 2 2 3" xfId="613"/>
    <cellStyle name="Heading 2 3" xfId="614"/>
    <cellStyle name="Heading 2 3 2" xfId="615"/>
    <cellStyle name="Heading 2 3 3" xfId="616"/>
    <cellStyle name="Heading 2 4" xfId="617"/>
    <cellStyle name="Heading 2 4 2" xfId="618"/>
    <cellStyle name="Heading 2 4 3" xfId="619"/>
    <cellStyle name="Heading 2 5" xfId="620"/>
    <cellStyle name="Heading 2 6" xfId="621"/>
    <cellStyle name="Heading 2 7" xfId="622"/>
    <cellStyle name="Heading 2 8" xfId="623"/>
    <cellStyle name="Heading 2 9" xfId="624"/>
    <cellStyle name="Heading 3 10" xfId="625"/>
    <cellStyle name="Heading 3 11" xfId="626"/>
    <cellStyle name="Heading 3 12" xfId="627"/>
    <cellStyle name="Heading 3 2" xfId="628"/>
    <cellStyle name="Heading 3 2 2" xfId="629"/>
    <cellStyle name="Heading 3 2 3" xfId="630"/>
    <cellStyle name="Heading 3 3" xfId="631"/>
    <cellStyle name="Heading 3 3 2" xfId="632"/>
    <cellStyle name="Heading 3 3 3" xfId="633"/>
    <cellStyle name="Heading 3 4" xfId="634"/>
    <cellStyle name="Heading 3 4 2" xfId="635"/>
    <cellStyle name="Heading 3 4 3" xfId="636"/>
    <cellStyle name="Heading 3 5" xfId="637"/>
    <cellStyle name="Heading 3 6" xfId="638"/>
    <cellStyle name="Heading 3 7" xfId="639"/>
    <cellStyle name="Heading 3 8" xfId="640"/>
    <cellStyle name="Heading 3 9" xfId="641"/>
    <cellStyle name="Heading 4 10" xfId="642"/>
    <cellStyle name="Heading 4 11" xfId="643"/>
    <cellStyle name="Heading 4 12" xfId="644"/>
    <cellStyle name="Heading 4 2" xfId="645"/>
    <cellStyle name="Heading 4 2 2" xfId="646"/>
    <cellStyle name="Heading 4 2 3" xfId="647"/>
    <cellStyle name="Heading 4 3" xfId="648"/>
    <cellStyle name="Heading 4 3 2" xfId="649"/>
    <cellStyle name="Heading 4 3 3" xfId="650"/>
    <cellStyle name="Heading 4 4" xfId="651"/>
    <cellStyle name="Heading 4 4 2" xfId="652"/>
    <cellStyle name="Heading 4 4 3" xfId="653"/>
    <cellStyle name="Heading 4 5" xfId="654"/>
    <cellStyle name="Heading 4 6" xfId="655"/>
    <cellStyle name="Heading 4 7" xfId="656"/>
    <cellStyle name="Heading 4 8" xfId="657"/>
    <cellStyle name="Heading 4 9" xfId="658"/>
    <cellStyle name="Hidden" xfId="659"/>
    <cellStyle name="Hyperlink 2" xfId="660"/>
    <cellStyle name="Ieșire" xfId="661"/>
    <cellStyle name="Input 10" xfId="662"/>
    <cellStyle name="Input 11" xfId="663"/>
    <cellStyle name="Input 12" xfId="664"/>
    <cellStyle name="Input 2" xfId="665"/>
    <cellStyle name="Input 2 2" xfId="666"/>
    <cellStyle name="Input 2 3" xfId="667"/>
    <cellStyle name="Input 3" xfId="668"/>
    <cellStyle name="Input 3 2" xfId="669"/>
    <cellStyle name="Input 3 3" xfId="670"/>
    <cellStyle name="Input 4" xfId="671"/>
    <cellStyle name="Input 4 2" xfId="672"/>
    <cellStyle name="Input 4 3" xfId="673"/>
    <cellStyle name="Input 5" xfId="674"/>
    <cellStyle name="Input 6" xfId="675"/>
    <cellStyle name="Input 7" xfId="676"/>
    <cellStyle name="Input 8" xfId="677"/>
    <cellStyle name="Input 9" xfId="678"/>
    <cellStyle name="Intrare" xfId="679"/>
    <cellStyle name="Linked Cell 10" xfId="680"/>
    <cellStyle name="Linked Cell 11" xfId="681"/>
    <cellStyle name="Linked Cell 12" xfId="682"/>
    <cellStyle name="Linked Cell 2" xfId="683"/>
    <cellStyle name="Linked Cell 2 2" xfId="684"/>
    <cellStyle name="Linked Cell 2 3" xfId="685"/>
    <cellStyle name="Linked Cell 3" xfId="686"/>
    <cellStyle name="Linked Cell 3 2" xfId="687"/>
    <cellStyle name="Linked Cell 3 3" xfId="688"/>
    <cellStyle name="Linked Cell 4" xfId="689"/>
    <cellStyle name="Linked Cell 4 2" xfId="690"/>
    <cellStyle name="Linked Cell 4 3" xfId="691"/>
    <cellStyle name="Linked Cell 5" xfId="692"/>
    <cellStyle name="Linked Cell 6" xfId="693"/>
    <cellStyle name="Linked Cell 7" xfId="694"/>
    <cellStyle name="Linked Cell 8" xfId="695"/>
    <cellStyle name="Linked Cell 9" xfId="696"/>
    <cellStyle name="Neutral 10" xfId="697"/>
    <cellStyle name="Neutral 11" xfId="698"/>
    <cellStyle name="Neutral 12" xfId="699"/>
    <cellStyle name="Neutral 2" xfId="700"/>
    <cellStyle name="Neutral 2 2" xfId="701"/>
    <cellStyle name="Neutral 2 3" xfId="702"/>
    <cellStyle name="Neutral 3" xfId="703"/>
    <cellStyle name="Neutral 3 2" xfId="704"/>
    <cellStyle name="Neutral 3 3" xfId="705"/>
    <cellStyle name="Neutral 4" xfId="706"/>
    <cellStyle name="Neutral 4 2" xfId="707"/>
    <cellStyle name="Neutral 4 3" xfId="708"/>
    <cellStyle name="Neutral 5" xfId="709"/>
    <cellStyle name="Neutral 6" xfId="710"/>
    <cellStyle name="Neutral 7" xfId="711"/>
    <cellStyle name="Neutral 8" xfId="712"/>
    <cellStyle name="Neutral 9" xfId="713"/>
    <cellStyle name="Neutru" xfId="714"/>
    <cellStyle name="Normal" xfId="0" builtinId="0"/>
    <cellStyle name="Normal - Style1" xfId="715"/>
    <cellStyle name="Normal 10" xfId="716"/>
    <cellStyle name="Normal 11" xfId="717"/>
    <cellStyle name="Normal 12" xfId="718"/>
    <cellStyle name="Normal 13" xfId="719"/>
    <cellStyle name="Normal 14" xfId="720"/>
    <cellStyle name="Normal 15" xfId="721"/>
    <cellStyle name="Normal 16" xfId="722"/>
    <cellStyle name="Normal 17" xfId="723"/>
    <cellStyle name="Normal 17 2" xfId="724"/>
    <cellStyle name="Normal 18" xfId="725"/>
    <cellStyle name="Normal 19" xfId="726"/>
    <cellStyle name="Normal 2" xfId="727"/>
    <cellStyle name="Normal 2 2" xfId="728"/>
    <cellStyle name="Normal 2 3" xfId="729"/>
    <cellStyle name="Normal 2_Estimations TUD - District 6 TRP 06.08.09" xfId="730"/>
    <cellStyle name="Normal 3" xfId="731"/>
    <cellStyle name="Normal 3 2" xfId="732"/>
    <cellStyle name="Normal 4" xfId="733"/>
    <cellStyle name="Normal 4 2" xfId="734"/>
    <cellStyle name="Normal 4 3" xfId="735"/>
    <cellStyle name="Normal 5" xfId="736"/>
    <cellStyle name="Normal 6" xfId="737"/>
    <cellStyle name="Normal 7" xfId="738"/>
    <cellStyle name="Normal 8" xfId="739"/>
    <cellStyle name="Normal 9" xfId="740"/>
    <cellStyle name="Normal_Anexa 1.3 - SG Calcul grd.indt 12.04.2010" xfId="1"/>
    <cellStyle name="Normal_Anexa 1.4 - SG Serviciul Datoriei Publice 12.04.2010" xfId="2"/>
    <cellStyle name="Normale 2" xfId="741"/>
    <cellStyle name="Notă" xfId="742"/>
    <cellStyle name="Note 10" xfId="743"/>
    <cellStyle name="Note 11" xfId="744"/>
    <cellStyle name="Note 12" xfId="745"/>
    <cellStyle name="Note 2" xfId="746"/>
    <cellStyle name="Note 3" xfId="747"/>
    <cellStyle name="Note 4" xfId="748"/>
    <cellStyle name="Note 5" xfId="749"/>
    <cellStyle name="Note 6" xfId="750"/>
    <cellStyle name="Note 7" xfId="751"/>
    <cellStyle name="Note 8" xfId="752"/>
    <cellStyle name="Note 9" xfId="753"/>
    <cellStyle name="Output 10" xfId="754"/>
    <cellStyle name="Output 11" xfId="755"/>
    <cellStyle name="Output 12" xfId="756"/>
    <cellStyle name="Output 2" xfId="757"/>
    <cellStyle name="Output 2 2" xfId="758"/>
    <cellStyle name="Output 2 3" xfId="759"/>
    <cellStyle name="Output 3" xfId="760"/>
    <cellStyle name="Output 3 2" xfId="761"/>
    <cellStyle name="Output 3 3" xfId="762"/>
    <cellStyle name="Output 4" xfId="763"/>
    <cellStyle name="Output 4 2" xfId="764"/>
    <cellStyle name="Output 4 3" xfId="765"/>
    <cellStyle name="Output 5" xfId="766"/>
    <cellStyle name="Output 6" xfId="767"/>
    <cellStyle name="Output 7" xfId="768"/>
    <cellStyle name="Output 8" xfId="769"/>
    <cellStyle name="Output 9" xfId="770"/>
    <cellStyle name="Percent [1]" xfId="771"/>
    <cellStyle name="Percent [2]" xfId="772"/>
    <cellStyle name="Percent [3]" xfId="773"/>
    <cellStyle name="Percent 2" xfId="774"/>
    <cellStyle name="Percent 2 2" xfId="775"/>
    <cellStyle name="Percent 2 3" xfId="776"/>
    <cellStyle name="Percent 3" xfId="777"/>
    <cellStyle name="Percent 3 2" xfId="778"/>
    <cellStyle name="Percent 3 2 2" xfId="779"/>
    <cellStyle name="Percent 4" xfId="780"/>
    <cellStyle name="Percent 4 2" xfId="781"/>
    <cellStyle name="Percent 5" xfId="782"/>
    <cellStyle name="Percent 6" xfId="783"/>
    <cellStyle name="Percent 6 2" xfId="784"/>
    <cellStyle name="Text [Bullet]" xfId="785"/>
    <cellStyle name="Text [Dash]" xfId="786"/>
    <cellStyle name="Text [Em-Dash]" xfId="787"/>
    <cellStyle name="Text avertisment" xfId="788"/>
    <cellStyle name="Text explicativ" xfId="789"/>
    <cellStyle name="Times" xfId="790"/>
    <cellStyle name="Times [1]" xfId="791"/>
    <cellStyle name="Times [2]" xfId="792"/>
    <cellStyle name="Times_Evolutie 2003-2007 pt raport 2006" xfId="793"/>
    <cellStyle name="Title 10" xfId="794"/>
    <cellStyle name="Title 11" xfId="795"/>
    <cellStyle name="Title 12" xfId="796"/>
    <cellStyle name="Title 2" xfId="797"/>
    <cellStyle name="Title 2 2" xfId="798"/>
    <cellStyle name="Title 2 3" xfId="799"/>
    <cellStyle name="Title 3" xfId="800"/>
    <cellStyle name="Title 3 2" xfId="801"/>
    <cellStyle name="Title 3 3" xfId="802"/>
    <cellStyle name="Title 4" xfId="803"/>
    <cellStyle name="Title 4 2" xfId="804"/>
    <cellStyle name="Title 4 3" xfId="805"/>
    <cellStyle name="Title 5" xfId="806"/>
    <cellStyle name="Title 6" xfId="807"/>
    <cellStyle name="Title 7" xfId="808"/>
    <cellStyle name="Title 8" xfId="809"/>
    <cellStyle name="Title 9" xfId="810"/>
    <cellStyle name="Titlu" xfId="811"/>
    <cellStyle name="Titlu 1" xfId="812"/>
    <cellStyle name="Titlu 2" xfId="813"/>
    <cellStyle name="Titlu 3" xfId="814"/>
    <cellStyle name="Titlu 4" xfId="815"/>
    <cellStyle name="Total 10" xfId="816"/>
    <cellStyle name="Total 11" xfId="817"/>
    <cellStyle name="Total 12" xfId="818"/>
    <cellStyle name="Total 2" xfId="819"/>
    <cellStyle name="Total 2 2" xfId="820"/>
    <cellStyle name="Total 2 3" xfId="821"/>
    <cellStyle name="Total 3" xfId="822"/>
    <cellStyle name="Total 3 2" xfId="823"/>
    <cellStyle name="Total 3 3" xfId="824"/>
    <cellStyle name="Total 4" xfId="825"/>
    <cellStyle name="Total 4 2" xfId="826"/>
    <cellStyle name="Total 4 3" xfId="827"/>
    <cellStyle name="Total 5" xfId="828"/>
    <cellStyle name="Total 6" xfId="829"/>
    <cellStyle name="Total 7" xfId="830"/>
    <cellStyle name="Total 8" xfId="831"/>
    <cellStyle name="Total 9" xfId="832"/>
    <cellStyle name="Valuta 2" xfId="833"/>
    <cellStyle name="Verificare celulă" xfId="834"/>
    <cellStyle name="Virgulă_BUGET 2004 PE TRIMESTRE" xfId="835"/>
    <cellStyle name="Warning Text 10" xfId="836"/>
    <cellStyle name="Warning Text 11" xfId="837"/>
    <cellStyle name="Warning Text 12" xfId="838"/>
    <cellStyle name="Warning Text 2" xfId="839"/>
    <cellStyle name="Warning Text 2 2" xfId="840"/>
    <cellStyle name="Warning Text 2 3" xfId="841"/>
    <cellStyle name="Warning Text 3" xfId="842"/>
    <cellStyle name="Warning Text 3 2" xfId="843"/>
    <cellStyle name="Warning Text 3 3" xfId="844"/>
    <cellStyle name="Warning Text 4" xfId="845"/>
    <cellStyle name="Warning Text 4 2" xfId="846"/>
    <cellStyle name="Warning Text 4 3" xfId="847"/>
    <cellStyle name="Warning Text 5" xfId="848"/>
    <cellStyle name="Warning Text 6" xfId="849"/>
    <cellStyle name="Warning Text 7" xfId="850"/>
    <cellStyle name="Warning Text 8" xfId="851"/>
    <cellStyle name="Warning Text 9" xfId="852"/>
    <cellStyle name="ハイパーリンク" xfId="853"/>
    <cellStyle name="표준_Korean Portfolio II" xfId="854"/>
    <cellStyle name="桁?切り_SB" xfId="855"/>
    <cellStyle name="桁区切り_SB" xfId="856"/>
    <cellStyle name="標準_A" xfId="857"/>
    <cellStyle name="表旨巧・・ハイパーリンク" xfId="858"/>
    <cellStyle name="表示済みのハイパーリンク" xfId="8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2381250</xdr:colOff>
      <xdr:row>0</xdr:row>
      <xdr:rowOff>0</xdr:rowOff>
    </xdr:from>
    <xdr:to>
      <xdr:col>9</xdr:col>
      <xdr:colOff>600075</xdr:colOff>
      <xdr:row>5</xdr:row>
      <xdr:rowOff>137017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0"/>
          <a:ext cx="5372100" cy="975217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DU%2025.05.2017\radu%2025.04.206\primarii\EFORIE\ASISTENTA%20CURENTA\IMPRUMUTURI%20NOI\CREDIT%20IULIE%202017\SITUATIE%20%2017.07.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DOCUME~1/munday/LOCALS~1/Temp/final%2012-31-02%20fund%20iv%20internation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TEMP/TEMP/TEMP/Asset%20Tracking%20Europ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Bacau-primaria\Bacau%20finalizate\Prezentari%20municipalitati\desktop%20vechi\municipalitati\Tg.Mures\Credit%20analysis%20model%20TgMures%203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KRW%201_31_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Piatr%20Neamt%20City\Piatra%20Neamt%20modelare%20finalizata\Piatra%20Neamt%20rapoarte%20finalizate%20FINAL\PiatraNeamt%20-%202006%20raport%20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ana\InvestitiiPS1\2009\R6_18august\Diana\InvestitiiPS1\2005\Rectificare_09dec05\BugetLocal_R9_22dec05\2002\Rectificare5_decVirare2\Autofinantare_nov\A_ANEXA3_no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banking/Tadavarthy/New/Domestic_New/Inputs(Intl&amp;Dom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DU%2025.05.2017\radu%2025.04.206\primarii\ARHIVA\sinaia\CREDIT%202017\Grafic%20Sinai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ark%20birnbaum\Desktop\BaiaMareenglexe\Romanian%20Financial%20Analysis%20Mode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JPY%201_31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 bancpost"/>
      <sheetName val="emis obligatiuni 6  mio ron"/>
      <sheetName val="Eximbank"/>
      <sheetName val="credit nou "/>
      <sheetName val="centralizare credite"/>
      <sheetName val="SD Eforie 10 ani"/>
      <sheetName val="1.4 pg 1"/>
      <sheetName val="1.4 pg 2"/>
      <sheetName val="grad indatorare"/>
      <sheetName val="1.3 pag 1"/>
      <sheetName val="1.3 pag 2"/>
      <sheetName val="comparatie"/>
      <sheetName val="Sheet2"/>
      <sheetName val="Sheet1"/>
    </sheetNames>
    <sheetDataSet>
      <sheetData sheetId="0"/>
      <sheetData sheetId="1"/>
      <sheetData sheetId="2"/>
      <sheetData sheetId="3"/>
      <sheetData sheetId="4">
        <row r="5">
          <cell r="E5">
            <v>972728.24734463263</v>
          </cell>
          <cell r="F5">
            <v>1667534.138305085</v>
          </cell>
          <cell r="G5">
            <v>1667534.138305085</v>
          </cell>
          <cell r="H5">
            <v>1667534.138305085</v>
          </cell>
          <cell r="I5">
            <v>1667534.138305085</v>
          </cell>
          <cell r="J5">
            <v>1667534.138305085</v>
          </cell>
          <cell r="K5">
            <v>1667534.138305085</v>
          </cell>
          <cell r="L5">
            <v>1667534.138305085</v>
          </cell>
          <cell r="M5">
            <v>1667534.138305085</v>
          </cell>
          <cell r="N5">
            <v>1667534.138305085</v>
          </cell>
          <cell r="O5">
            <v>1667534.138305085</v>
          </cell>
          <cell r="P5">
            <v>1667534.138305085</v>
          </cell>
          <cell r="Q5">
            <v>1667534.138305085</v>
          </cell>
          <cell r="R5">
            <v>1667534.138305085</v>
          </cell>
          <cell r="S5">
            <v>1667534.138305085</v>
          </cell>
          <cell r="T5">
            <v>277922.35638418078</v>
          </cell>
        </row>
        <row r="6">
          <cell r="E6">
            <v>328167.01278702222</v>
          </cell>
          <cell r="F6">
            <v>410160.94017828337</v>
          </cell>
          <cell r="G6">
            <v>380235.65045461676</v>
          </cell>
          <cell r="H6">
            <v>351301.03813047783</v>
          </cell>
          <cell r="I6">
            <v>320385.07100728346</v>
          </cell>
          <cell r="J6">
            <v>290459.78128361685</v>
          </cell>
          <cell r="K6">
            <v>260534.49155995023</v>
          </cell>
          <cell r="L6">
            <v>231271.93085527801</v>
          </cell>
          <cell r="M6">
            <v>200683.9121126169</v>
          </cell>
          <cell r="N6">
            <v>170758.62238895026</v>
          </cell>
          <cell r="O6">
            <v>140833.33266528364</v>
          </cell>
          <cell r="P6">
            <v>111242.82358007814</v>
          </cell>
          <cell r="Q6">
            <v>80982.753217950391</v>
          </cell>
          <cell r="R6">
            <v>51057.463494283737</v>
          </cell>
          <cell r="S6">
            <v>21132.173770617082</v>
          </cell>
          <cell r="T6">
            <v>621.73547142784628</v>
          </cell>
        </row>
        <row r="10">
          <cell r="E10">
            <v>346094.64</v>
          </cell>
          <cell r="F10">
            <v>461459.52</v>
          </cell>
          <cell r="G10">
            <v>461459.52</v>
          </cell>
          <cell r="H10">
            <v>461459.52</v>
          </cell>
          <cell r="I10">
            <v>461459.52</v>
          </cell>
          <cell r="J10">
            <v>461459.52</v>
          </cell>
          <cell r="K10">
            <v>461459.52</v>
          </cell>
          <cell r="L10">
            <v>461459.52</v>
          </cell>
          <cell r="M10">
            <v>461459.52</v>
          </cell>
          <cell r="N10">
            <v>417274.92000000004</v>
          </cell>
          <cell r="O10">
            <v>0</v>
          </cell>
        </row>
        <row r="11">
          <cell r="E11">
            <v>85591.757637025512</v>
          </cell>
          <cell r="F11">
            <v>114614.01107874341</v>
          </cell>
          <cell r="G11">
            <v>100885.13901361355</v>
          </cell>
          <cell r="H11">
            <v>87712.363123743431</v>
          </cell>
          <cell r="I11">
            <v>74029.476781613543</v>
          </cell>
          <cell r="J11">
            <v>71159.423656138591</v>
          </cell>
          <cell r="K11">
            <v>55392.2491401386</v>
          </cell>
          <cell r="L11">
            <v>39751.773605053502</v>
          </cell>
          <cell r="M11">
            <v>23857.900108138612</v>
          </cell>
          <cell r="N11">
            <v>8121.2229400704073</v>
          </cell>
          <cell r="O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5">
          <cell r="E15">
            <v>540000</v>
          </cell>
          <cell r="F15">
            <v>0</v>
          </cell>
          <cell r="G15">
            <v>0</v>
          </cell>
        </row>
        <row r="16">
          <cell r="E16">
            <v>7313.9815789473687</v>
          </cell>
          <cell r="F16">
            <v>0</v>
          </cell>
          <cell r="G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</row>
        <row r="20">
          <cell r="F20">
            <v>0</v>
          </cell>
          <cell r="G20">
            <v>754716.98113207542</v>
          </cell>
          <cell r="H20">
            <v>1811320.7547169814</v>
          </cell>
          <cell r="I20">
            <v>1811320.7547169814</v>
          </cell>
          <cell r="J20">
            <v>1811320.7547169814</v>
          </cell>
          <cell r="K20">
            <v>1811320.7547169814</v>
          </cell>
          <cell r="L20">
            <v>1811320.7547169814</v>
          </cell>
          <cell r="M20">
            <v>1811320.7547169814</v>
          </cell>
          <cell r="N20">
            <v>1811320.7547169814</v>
          </cell>
          <cell r="O20">
            <v>1811320.7547169814</v>
          </cell>
          <cell r="P20">
            <v>1811320.7547169814</v>
          </cell>
          <cell r="Q20">
            <v>1811320.7547169814</v>
          </cell>
          <cell r="R20">
            <v>1811320.7547169814</v>
          </cell>
          <cell r="S20">
            <v>1811320.7547169814</v>
          </cell>
          <cell r="T20">
            <v>1509433.9622641511</v>
          </cell>
        </row>
        <row r="21">
          <cell r="F21">
            <v>130587</v>
          </cell>
          <cell r="G21">
            <v>478464.24528301891</v>
          </cell>
          <cell r="H21">
            <v>540042.01257861673</v>
          </cell>
          <cell r="I21">
            <v>494997.10691823973</v>
          </cell>
          <cell r="J21">
            <v>451472.57861635345</v>
          </cell>
          <cell r="K21">
            <v>407948.05031446693</v>
          </cell>
          <cell r="L21">
            <v>365466.91823899536</v>
          </cell>
          <cell r="M21">
            <v>320898.99371069338</v>
          </cell>
          <cell r="N21">
            <v>277374.46540880651</v>
          </cell>
          <cell r="O21">
            <v>233849.93710691962</v>
          </cell>
          <cell r="P21">
            <v>190891.82389937231</v>
          </cell>
          <cell r="Q21">
            <v>146800.88050314583</v>
          </cell>
          <cell r="R21">
            <v>103276.35220125897</v>
          </cell>
          <cell r="S21">
            <v>59751.823899372219</v>
          </cell>
          <cell r="T21">
            <v>16624.779874214793</v>
          </cell>
        </row>
        <row r="22">
          <cell r="E22">
            <v>120000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V Summary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UP _ Fund II"/>
      <sheetName val="Instructions"/>
      <sheetName val="KEY"/>
      <sheetName val="Summary - By Fund"/>
      <sheetName val="Summary - By Type"/>
      <sheetName val="Summary - By Country"/>
      <sheetName val="ROLLUP - Fund I"/>
      <sheetName val="ROLLUP - Fund II"/>
      <sheetName val="ROLLUP-Fund III"/>
      <sheetName val="ROLLUP - Fund IV"/>
      <sheetName val="Chart III"/>
      <sheetName val="Appold"/>
      <sheetName val="CV Solaia"/>
      <sheetName val="CV Cometa"/>
      <sheetName val="Carosib"/>
      <sheetName val="CV Iron-Fonspa"/>
      <sheetName val="Barbaresco"/>
      <sheetName val="MSC Hold "/>
      <sheetName val="ImmoUno"/>
      <sheetName val="Immobil Due"/>
      <sheetName val="MSMC Tre"/>
      <sheetName val="Parnasi"/>
      <sheetName val="RCS"/>
      <sheetName val="Birmann"/>
      <sheetName val="Ausone"/>
      <sheetName val="St Denis"/>
      <sheetName val="Vincennes#2"/>
      <sheetName val="Petrus"/>
      <sheetName val="MSCG"/>
      <sheetName val="Bercy Expo"/>
      <sheetName val="Wellington"/>
      <sheetName val="Punch Taverns"/>
      <sheetName val="ImmoScout"/>
      <sheetName val="MetroNexus"/>
      <sheetName val="Recoletos"/>
      <sheetName val="Ortega"/>
      <sheetName val="Fleming"/>
      <sheetName val="GEMS"/>
      <sheetName val="Semapa"/>
      <sheetName val="Domovial"/>
      <sheetName val="Montparnasse"/>
      <sheetName val="Alban Gate UK"/>
      <sheetName val="India Docks UK"/>
      <sheetName val="Capitole"/>
      <sheetName val="Wigmore"/>
      <sheetName val="Chart -Acqu-dispo Europe"/>
      <sheetName val="Millennium"/>
      <sheetName val="Margaux"/>
      <sheetName val="Berkeley"/>
      <sheetName val="Corton"/>
      <sheetName val="MSMC-Luce"/>
      <sheetName val="Banca di Roma"/>
      <sheetName val="RAS Portfolio"/>
      <sheetName val="Do Not Print ROLLUP  Fund I LC"/>
      <sheetName val="Do Not Print ROLLUP  Fund II LC"/>
      <sheetName val="Do Not Print ROLLUP Fund III LC"/>
      <sheetName val="Do Not Print ROLLUP  Fund IV 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Sheet1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>
        <row r="15">
          <cell r="F15">
            <v>1314.4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Rezumat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UTO"/>
      <sheetName val="ps1"/>
      <sheetName val="adp"/>
      <sheetName val="ExtraScoli"/>
      <sheetName val="invatamant"/>
    </sheetNames>
    <sheetDataSet>
      <sheetData sheetId="0" refreshError="1"/>
      <sheetData sheetId="1" refreshError="1"/>
      <sheetData sheetId="2" refreshError="1"/>
      <sheetData sheetId="3">
        <row r="150">
          <cell r="B150" t="str">
            <v>NUCLEUL "SFANTUL SAVA"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rint Macros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SME"/>
      <sheetName val="Insurance"/>
      <sheetName val="SOV"/>
      <sheetName val="FI"/>
      <sheetName val="LRG"/>
      <sheetName val="none"/>
      <sheetName val="Params"/>
      <sheetName val="Basel II Eligible Collateral"/>
      <sheetName val="calcul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2.5</v>
          </cell>
        </row>
      </sheetData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2"/>
      <sheetName val="Sheet 3"/>
      <sheetName val="Sheet 4"/>
      <sheetName val="Sheet 5"/>
      <sheetName val="Date"/>
      <sheetName val="&quot;Cash Flow&quot;"/>
      <sheetName val="Bilant"/>
      <sheetName val="PIC"/>
      <sheetName val="Previziuni"/>
      <sheetName val="Ipoteze"/>
      <sheetName val="Tendinte"/>
      <sheetName val="Definitii"/>
      <sheetName val="_Cash Flow_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C3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MTM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 refreshError="1">
        <row r="15">
          <cell r="F15">
            <v>133.78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view="pageBreakPreview" topLeftCell="A19" zoomScaleSheetLayoutView="100" workbookViewId="0">
      <selection activeCell="E30" sqref="E30:T30"/>
    </sheetView>
  </sheetViews>
  <sheetFormatPr defaultColWidth="9.140625" defaultRowHeight="12.75"/>
  <cols>
    <col min="1" max="1" width="5" style="6" customWidth="1"/>
    <col min="2" max="2" width="37.28515625" style="2" customWidth="1"/>
    <col min="3" max="4" width="9.28515625" style="2" hidden="1" customWidth="1"/>
    <col min="5" max="17" width="14" style="2" bestFit="1" customWidth="1"/>
    <col min="18" max="19" width="12.85546875" style="2" customWidth="1"/>
    <col min="20" max="21" width="14" style="2" bestFit="1" customWidth="1"/>
    <col min="22" max="16384" width="9.140625" style="2"/>
  </cols>
  <sheetData>
    <row r="1" spans="1:20" ht="18">
      <c r="A1" s="1" t="s">
        <v>0</v>
      </c>
      <c r="B1" s="1"/>
      <c r="K1" s="3" t="s">
        <v>1</v>
      </c>
    </row>
    <row r="2" spans="1:20">
      <c r="A2" s="1" t="s">
        <v>2</v>
      </c>
      <c r="B2" s="1"/>
      <c r="C2" s="4"/>
      <c r="D2" s="4"/>
      <c r="E2" s="4"/>
      <c r="F2" s="4"/>
      <c r="G2" s="4"/>
      <c r="H2" s="4"/>
      <c r="I2" s="4"/>
      <c r="J2" s="4"/>
      <c r="K2" s="5" t="s">
        <v>3</v>
      </c>
      <c r="L2" s="4"/>
    </row>
    <row r="3" spans="1:20">
      <c r="A3" s="1" t="s">
        <v>4</v>
      </c>
      <c r="B3" s="1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0">
      <c r="C4" s="4"/>
      <c r="D4" s="4"/>
      <c r="E4" s="4"/>
      <c r="F4" s="4"/>
      <c r="G4" s="4"/>
      <c r="H4" s="4"/>
      <c r="I4" s="4"/>
      <c r="J4" s="4"/>
      <c r="K4" s="4"/>
      <c r="L4" s="4"/>
    </row>
    <row r="5" spans="1:20" ht="9.75" customHeight="1"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2.75" customHeight="1">
      <c r="A6" s="7" t="s">
        <v>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20" ht="38.2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20" ht="12.75" customHeight="1">
      <c r="A8" s="9" t="s">
        <v>6</v>
      </c>
      <c r="B8" s="10" t="s">
        <v>7</v>
      </c>
      <c r="C8" s="11" t="s">
        <v>8</v>
      </c>
      <c r="D8" s="11"/>
      <c r="E8" s="11"/>
      <c r="F8" s="11"/>
      <c r="G8" s="11"/>
      <c r="H8" s="11"/>
      <c r="I8" s="11"/>
      <c r="J8" s="11"/>
      <c r="K8" s="12"/>
      <c r="L8" s="12"/>
      <c r="M8" s="13"/>
      <c r="N8" s="13"/>
      <c r="O8" s="13"/>
      <c r="P8" s="13"/>
      <c r="Q8" s="13"/>
      <c r="R8" s="13"/>
      <c r="S8" s="13"/>
      <c r="T8" s="13"/>
    </row>
    <row r="9" spans="1:20">
      <c r="A9" s="9"/>
      <c r="B9" s="14"/>
      <c r="C9" s="15"/>
      <c r="D9" s="15">
        <v>2012</v>
      </c>
      <c r="E9" s="15">
        <v>2017</v>
      </c>
      <c r="F9" s="15">
        <f>E9+1</f>
        <v>2018</v>
      </c>
      <c r="G9" s="15">
        <f t="shared" ref="G9:T9" si="0">F9+1</f>
        <v>2019</v>
      </c>
      <c r="H9" s="15">
        <f t="shared" si="0"/>
        <v>2020</v>
      </c>
      <c r="I9" s="15">
        <f t="shared" si="0"/>
        <v>2021</v>
      </c>
      <c r="J9" s="15">
        <f t="shared" si="0"/>
        <v>2022</v>
      </c>
      <c r="K9" s="15">
        <f t="shared" si="0"/>
        <v>2023</v>
      </c>
      <c r="L9" s="15">
        <f t="shared" si="0"/>
        <v>2024</v>
      </c>
      <c r="M9" s="15">
        <f t="shared" si="0"/>
        <v>2025</v>
      </c>
      <c r="N9" s="15">
        <f t="shared" si="0"/>
        <v>2026</v>
      </c>
      <c r="O9" s="15">
        <f t="shared" si="0"/>
        <v>2027</v>
      </c>
      <c r="P9" s="15">
        <f t="shared" si="0"/>
        <v>2028</v>
      </c>
      <c r="Q9" s="15">
        <f t="shared" si="0"/>
        <v>2029</v>
      </c>
      <c r="R9" s="15">
        <f t="shared" si="0"/>
        <v>2030</v>
      </c>
      <c r="S9" s="15">
        <f t="shared" si="0"/>
        <v>2031</v>
      </c>
      <c r="T9" s="15">
        <f t="shared" si="0"/>
        <v>2032</v>
      </c>
    </row>
    <row r="10" spans="1:20" ht="39" customHeight="1">
      <c r="A10" s="16" t="s">
        <v>9</v>
      </c>
      <c r="B10" s="17" t="s">
        <v>10</v>
      </c>
      <c r="C10" s="18"/>
      <c r="D10" s="18" t="e">
        <f t="shared" ref="D10:T10" si="1">SUM(D11:D13)</f>
        <v>#REF!</v>
      </c>
      <c r="E10" s="18">
        <f t="shared" si="1"/>
        <v>2279895.6393476278</v>
      </c>
      <c r="F10" s="18">
        <f t="shared" si="1"/>
        <v>2653768.609562112</v>
      </c>
      <c r="G10" s="18">
        <f t="shared" si="1"/>
        <v>2610114.4477733155</v>
      </c>
      <c r="H10" s="18">
        <f t="shared" si="1"/>
        <v>2568007.0595593066</v>
      </c>
      <c r="I10" s="18">
        <f t="shared" si="1"/>
        <v>2523408.2060939823</v>
      </c>
      <c r="J10" s="18">
        <f t="shared" si="1"/>
        <v>2490612.8632448409</v>
      </c>
      <c r="K10" s="18">
        <f t="shared" si="1"/>
        <v>2444920.3990051742</v>
      </c>
      <c r="L10" s="18">
        <f t="shared" si="1"/>
        <v>2400017.362765417</v>
      </c>
      <c r="M10" s="18">
        <f t="shared" si="1"/>
        <v>2353535.4705258408</v>
      </c>
      <c r="N10" s="18">
        <f t="shared" si="1"/>
        <v>2263688.9036341058</v>
      </c>
      <c r="O10" s="18">
        <f t="shared" si="1"/>
        <v>1808367.4709703687</v>
      </c>
      <c r="P10" s="18">
        <f t="shared" si="1"/>
        <v>1778776.9618851631</v>
      </c>
      <c r="Q10" s="18">
        <f t="shared" si="1"/>
        <v>1748516.8915230355</v>
      </c>
      <c r="R10" s="18">
        <f t="shared" si="1"/>
        <v>1718591.6017993689</v>
      </c>
      <c r="S10" s="18">
        <f t="shared" si="1"/>
        <v>1688666.312075702</v>
      </c>
      <c r="T10" s="18">
        <f t="shared" si="1"/>
        <v>278544.09185560863</v>
      </c>
    </row>
    <row r="11" spans="1:20">
      <c r="A11" s="19"/>
      <c r="B11" s="20" t="s">
        <v>11</v>
      </c>
      <c r="C11" s="18"/>
      <c r="D11" s="18" t="e">
        <f>'[1]centralizare credite'!#REF!</f>
        <v>#REF!</v>
      </c>
      <c r="E11" s="18">
        <f>E15+E19+E23</f>
        <v>1858822.8873446328</v>
      </c>
      <c r="F11" s="18">
        <f t="shared" ref="F11:T11" si="2">F15+F19+F23</f>
        <v>2128993.6583050853</v>
      </c>
      <c r="G11" s="18">
        <f t="shared" si="2"/>
        <v>2128993.6583050853</v>
      </c>
      <c r="H11" s="18">
        <f t="shared" si="2"/>
        <v>2128993.6583050853</v>
      </c>
      <c r="I11" s="18">
        <f t="shared" si="2"/>
        <v>2128993.6583050853</v>
      </c>
      <c r="J11" s="18">
        <f t="shared" si="2"/>
        <v>2128993.6583050853</v>
      </c>
      <c r="K11" s="18">
        <f t="shared" si="2"/>
        <v>2128993.6583050853</v>
      </c>
      <c r="L11" s="18">
        <f t="shared" si="2"/>
        <v>2128993.6583050853</v>
      </c>
      <c r="M11" s="18">
        <f t="shared" si="2"/>
        <v>2128993.6583050853</v>
      </c>
      <c r="N11" s="18">
        <f t="shared" si="2"/>
        <v>2084809.0583050852</v>
      </c>
      <c r="O11" s="18">
        <f t="shared" si="2"/>
        <v>1667534.138305085</v>
      </c>
      <c r="P11" s="18">
        <f t="shared" si="2"/>
        <v>1667534.138305085</v>
      </c>
      <c r="Q11" s="18">
        <f t="shared" si="2"/>
        <v>1667534.138305085</v>
      </c>
      <c r="R11" s="18">
        <f t="shared" si="2"/>
        <v>1667534.138305085</v>
      </c>
      <c r="S11" s="18">
        <f t="shared" si="2"/>
        <v>1667534.138305085</v>
      </c>
      <c r="T11" s="18">
        <f t="shared" si="2"/>
        <v>277922.35638418078</v>
      </c>
    </row>
    <row r="12" spans="1:20">
      <c r="A12" s="19"/>
      <c r="B12" s="20" t="s">
        <v>12</v>
      </c>
      <c r="C12" s="18"/>
      <c r="D12" s="18" t="e">
        <f>'[1]centralizare credite'!#REF!</f>
        <v>#REF!</v>
      </c>
      <c r="E12" s="18">
        <f t="shared" ref="E12:T13" si="3">E16+E20+E24</f>
        <v>421072.75200299511</v>
      </c>
      <c r="F12" s="18">
        <f t="shared" si="3"/>
        <v>524774.95125702675</v>
      </c>
      <c r="G12" s="18">
        <f t="shared" si="3"/>
        <v>481120.78946823033</v>
      </c>
      <c r="H12" s="18">
        <f t="shared" si="3"/>
        <v>439013.40125422127</v>
      </c>
      <c r="I12" s="18">
        <f t="shared" si="3"/>
        <v>394414.54778889701</v>
      </c>
      <c r="J12" s="18">
        <f t="shared" si="3"/>
        <v>361619.20493975544</v>
      </c>
      <c r="K12" s="18">
        <f t="shared" si="3"/>
        <v>315926.74070008885</v>
      </c>
      <c r="L12" s="18">
        <f t="shared" si="3"/>
        <v>271023.70446033153</v>
      </c>
      <c r="M12" s="18">
        <f t="shared" si="3"/>
        <v>224541.81222075553</v>
      </c>
      <c r="N12" s="18">
        <f t="shared" si="3"/>
        <v>178879.84532902067</v>
      </c>
      <c r="O12" s="18">
        <f t="shared" si="3"/>
        <v>140833.33266528364</v>
      </c>
      <c r="P12" s="18">
        <f t="shared" si="3"/>
        <v>111242.82358007814</v>
      </c>
      <c r="Q12" s="18">
        <f t="shared" si="3"/>
        <v>80982.753217950391</v>
      </c>
      <c r="R12" s="18">
        <f t="shared" si="3"/>
        <v>51057.463494283737</v>
      </c>
      <c r="S12" s="18">
        <f t="shared" si="3"/>
        <v>21132.173770617082</v>
      </c>
      <c r="T12" s="18">
        <f t="shared" si="3"/>
        <v>621.73547142784628</v>
      </c>
    </row>
    <row r="13" spans="1:20">
      <c r="A13" s="21"/>
      <c r="B13" s="20" t="s">
        <v>13</v>
      </c>
      <c r="C13" s="18"/>
      <c r="D13" s="18">
        <v>0</v>
      </c>
      <c r="E13" s="18">
        <f t="shared" si="3"/>
        <v>0</v>
      </c>
      <c r="F13" s="18">
        <f t="shared" si="3"/>
        <v>0</v>
      </c>
      <c r="G13" s="18">
        <f t="shared" si="3"/>
        <v>0</v>
      </c>
      <c r="H13" s="18">
        <f t="shared" si="3"/>
        <v>0</v>
      </c>
      <c r="I13" s="18">
        <f t="shared" si="3"/>
        <v>0</v>
      </c>
      <c r="J13" s="18">
        <f t="shared" si="3"/>
        <v>0</v>
      </c>
      <c r="K13" s="18">
        <f t="shared" si="3"/>
        <v>0</v>
      </c>
      <c r="L13" s="18">
        <f t="shared" si="3"/>
        <v>0</v>
      </c>
      <c r="M13" s="18">
        <f t="shared" si="3"/>
        <v>0</v>
      </c>
      <c r="N13" s="18">
        <f t="shared" si="3"/>
        <v>0</v>
      </c>
      <c r="O13" s="18">
        <f t="shared" si="3"/>
        <v>0</v>
      </c>
      <c r="P13" s="18">
        <f t="shared" si="3"/>
        <v>0</v>
      </c>
      <c r="Q13" s="18">
        <f t="shared" si="3"/>
        <v>0</v>
      </c>
      <c r="R13" s="18">
        <f t="shared" si="3"/>
        <v>0</v>
      </c>
      <c r="S13" s="18">
        <f t="shared" si="3"/>
        <v>0</v>
      </c>
      <c r="T13" s="18">
        <f t="shared" si="3"/>
        <v>0</v>
      </c>
    </row>
    <row r="14" spans="1:20" ht="53.25" customHeight="1">
      <c r="A14" s="16" t="s">
        <v>14</v>
      </c>
      <c r="B14" s="22" t="s">
        <v>15</v>
      </c>
      <c r="C14" s="18"/>
      <c r="D14" s="18" t="e">
        <f t="shared" ref="D14:M14" si="4">SUM(D15:D17)</f>
        <v>#REF!</v>
      </c>
      <c r="E14" s="18">
        <f t="shared" si="4"/>
        <v>1300895.2601316548</v>
      </c>
      <c r="F14" s="18">
        <f t="shared" si="4"/>
        <v>2077695.0784833683</v>
      </c>
      <c r="G14" s="18">
        <f t="shared" si="4"/>
        <v>2047769.7887597019</v>
      </c>
      <c r="H14" s="18">
        <f t="shared" si="4"/>
        <v>2018835.1764355628</v>
      </c>
      <c r="I14" s="18">
        <f t="shared" si="4"/>
        <v>1987919.2093123684</v>
      </c>
      <c r="J14" s="18">
        <f t="shared" si="4"/>
        <v>1957993.9195887018</v>
      </c>
      <c r="K14" s="18">
        <f t="shared" si="4"/>
        <v>1928068.6298650352</v>
      </c>
      <c r="L14" s="18">
        <f t="shared" si="4"/>
        <v>1898806.0691603629</v>
      </c>
      <c r="M14" s="18">
        <f t="shared" si="4"/>
        <v>1868218.0504177019</v>
      </c>
      <c r="N14" s="18">
        <f t="shared" ref="N14:T14" si="5">SUM(N15:N17)</f>
        <v>1838292.7606940353</v>
      </c>
      <c r="O14" s="18">
        <f t="shared" si="5"/>
        <v>1808367.4709703687</v>
      </c>
      <c r="P14" s="18">
        <f t="shared" si="5"/>
        <v>1778776.9618851631</v>
      </c>
      <c r="Q14" s="18">
        <f t="shared" si="5"/>
        <v>1748516.8915230355</v>
      </c>
      <c r="R14" s="18">
        <f t="shared" si="5"/>
        <v>1718591.6017993689</v>
      </c>
      <c r="S14" s="18">
        <f t="shared" si="5"/>
        <v>1688666.312075702</v>
      </c>
      <c r="T14" s="18">
        <f t="shared" si="5"/>
        <v>278544.09185560863</v>
      </c>
    </row>
    <row r="15" spans="1:20">
      <c r="A15" s="19"/>
      <c r="B15" s="20" t="s">
        <v>16</v>
      </c>
      <c r="C15" s="18"/>
      <c r="D15" s="18" t="e">
        <f>'[1]centralizare credite'!#REF!</f>
        <v>#REF!</v>
      </c>
      <c r="E15" s="18">
        <f>'[1]centralizare credite'!E5</f>
        <v>972728.24734463263</v>
      </c>
      <c r="F15" s="18">
        <f>'[1]centralizare credite'!F5</f>
        <v>1667534.138305085</v>
      </c>
      <c r="G15" s="18">
        <f>'[1]centralizare credite'!G5</f>
        <v>1667534.138305085</v>
      </c>
      <c r="H15" s="18">
        <f>'[1]centralizare credite'!H5</f>
        <v>1667534.138305085</v>
      </c>
      <c r="I15" s="18">
        <f>'[1]centralizare credite'!I5</f>
        <v>1667534.138305085</v>
      </c>
      <c r="J15" s="18">
        <f>'[1]centralizare credite'!J5</f>
        <v>1667534.138305085</v>
      </c>
      <c r="K15" s="18">
        <f>'[1]centralizare credite'!K5</f>
        <v>1667534.138305085</v>
      </c>
      <c r="L15" s="18">
        <f>'[1]centralizare credite'!L5</f>
        <v>1667534.138305085</v>
      </c>
      <c r="M15" s="18">
        <f>'[1]centralizare credite'!M5</f>
        <v>1667534.138305085</v>
      </c>
      <c r="N15" s="18">
        <f>'[1]centralizare credite'!N5</f>
        <v>1667534.138305085</v>
      </c>
      <c r="O15" s="18">
        <f>'[1]centralizare credite'!O5</f>
        <v>1667534.138305085</v>
      </c>
      <c r="P15" s="18">
        <f>'[1]centralizare credite'!P5</f>
        <v>1667534.138305085</v>
      </c>
      <c r="Q15" s="18">
        <f>'[1]centralizare credite'!Q5</f>
        <v>1667534.138305085</v>
      </c>
      <c r="R15" s="18">
        <f>'[1]centralizare credite'!R5</f>
        <v>1667534.138305085</v>
      </c>
      <c r="S15" s="18">
        <f>'[1]centralizare credite'!S5</f>
        <v>1667534.138305085</v>
      </c>
      <c r="T15" s="18">
        <f>'[1]centralizare credite'!T5</f>
        <v>277922.35638418078</v>
      </c>
    </row>
    <row r="16" spans="1:20">
      <c r="A16" s="19"/>
      <c r="B16" s="20" t="s">
        <v>17</v>
      </c>
      <c r="C16" s="18"/>
      <c r="D16" s="18" t="e">
        <f>'[1]centralizare credite'!#REF!</f>
        <v>#REF!</v>
      </c>
      <c r="E16" s="18">
        <f>'[1]centralizare credite'!E6</f>
        <v>328167.01278702222</v>
      </c>
      <c r="F16" s="18">
        <f>'[1]centralizare credite'!F6</f>
        <v>410160.94017828337</v>
      </c>
      <c r="G16" s="18">
        <f>'[1]centralizare credite'!G6</f>
        <v>380235.65045461676</v>
      </c>
      <c r="H16" s="18">
        <f>'[1]centralizare credite'!H6</f>
        <v>351301.03813047783</v>
      </c>
      <c r="I16" s="18">
        <f>'[1]centralizare credite'!I6</f>
        <v>320385.07100728346</v>
      </c>
      <c r="J16" s="18">
        <f>'[1]centralizare credite'!J6</f>
        <v>290459.78128361685</v>
      </c>
      <c r="K16" s="18">
        <f>'[1]centralizare credite'!K6</f>
        <v>260534.49155995023</v>
      </c>
      <c r="L16" s="18">
        <f>'[1]centralizare credite'!L6</f>
        <v>231271.93085527801</v>
      </c>
      <c r="M16" s="18">
        <f>'[1]centralizare credite'!M6</f>
        <v>200683.9121126169</v>
      </c>
      <c r="N16" s="18">
        <f>'[1]centralizare credite'!N6</f>
        <v>170758.62238895026</v>
      </c>
      <c r="O16" s="18">
        <f>'[1]centralizare credite'!O6</f>
        <v>140833.33266528364</v>
      </c>
      <c r="P16" s="18">
        <f>'[1]centralizare credite'!P6</f>
        <v>111242.82358007814</v>
      </c>
      <c r="Q16" s="18">
        <f>'[1]centralizare credite'!Q6</f>
        <v>80982.753217950391</v>
      </c>
      <c r="R16" s="18">
        <f>'[1]centralizare credite'!R6</f>
        <v>51057.463494283737</v>
      </c>
      <c r="S16" s="18">
        <f>'[1]centralizare credite'!S6</f>
        <v>21132.173770617082</v>
      </c>
      <c r="T16" s="18">
        <f>'[1]centralizare credite'!T6</f>
        <v>621.73547142784628</v>
      </c>
    </row>
    <row r="17" spans="1:21">
      <c r="A17" s="21"/>
      <c r="B17" s="20" t="s">
        <v>18</v>
      </c>
      <c r="C17" s="18"/>
      <c r="D17" s="18">
        <v>0</v>
      </c>
      <c r="E17" s="18">
        <f>'[1]centralizare credite'!E12</f>
        <v>0</v>
      </c>
      <c r="F17" s="18">
        <f>'[1]centralizare credite'!F12</f>
        <v>0</v>
      </c>
      <c r="G17" s="18">
        <f>'[1]centralizare credite'!G12</f>
        <v>0</v>
      </c>
      <c r="H17" s="18">
        <f>'[1]centralizare credite'!H12</f>
        <v>0</v>
      </c>
      <c r="I17" s="18">
        <f>'[1]centralizare credite'!I12</f>
        <v>0</v>
      </c>
      <c r="J17" s="18">
        <f>'[1]centralizare credite'!J12</f>
        <v>0</v>
      </c>
      <c r="K17" s="18">
        <f>'[1]centralizare credite'!K12</f>
        <v>0</v>
      </c>
      <c r="L17" s="18">
        <f>'[1]centralizare credite'!L12</f>
        <v>0</v>
      </c>
      <c r="M17" s="18"/>
      <c r="N17" s="18"/>
      <c r="O17" s="18"/>
      <c r="P17" s="18">
        <f>'[1]centralizare credite'!L12</f>
        <v>0</v>
      </c>
      <c r="Q17" s="18">
        <f>'[1]centralizare credite'!M12</f>
        <v>0</v>
      </c>
      <c r="R17" s="18">
        <f>'[1]centralizare credite'!N12</f>
        <v>0</v>
      </c>
      <c r="S17" s="18">
        <f>'[1]centralizare credite'!O12</f>
        <v>0</v>
      </c>
      <c r="T17" s="18">
        <f>'[1]centralizare credite'!P12</f>
        <v>0</v>
      </c>
    </row>
    <row r="18" spans="1:21" ht="56.25" customHeight="1">
      <c r="A18" s="16" t="s">
        <v>19</v>
      </c>
      <c r="B18" s="22" t="s">
        <v>20</v>
      </c>
      <c r="C18" s="18"/>
      <c r="D18" s="18" t="e">
        <f t="shared" ref="D18:J18" si="6">SUM(D19:D21)</f>
        <v>#REF!</v>
      </c>
      <c r="E18" s="18">
        <f t="shared" si="6"/>
        <v>547313.98157894739</v>
      </c>
      <c r="F18" s="18">
        <f t="shared" si="6"/>
        <v>0</v>
      </c>
      <c r="G18" s="18">
        <f t="shared" si="6"/>
        <v>0</v>
      </c>
      <c r="H18" s="18">
        <f t="shared" si="6"/>
        <v>0</v>
      </c>
      <c r="I18" s="18">
        <f t="shared" si="6"/>
        <v>0</v>
      </c>
      <c r="J18" s="18">
        <f t="shared" si="6"/>
        <v>0</v>
      </c>
      <c r="K18" s="23"/>
      <c r="L18" s="24"/>
      <c r="M18" s="24"/>
      <c r="N18" s="24"/>
      <c r="O18" s="24"/>
      <c r="P18" s="24"/>
      <c r="Q18" s="24"/>
      <c r="R18" s="24"/>
      <c r="S18" s="24"/>
      <c r="T18" s="24"/>
    </row>
    <row r="19" spans="1:21">
      <c r="A19" s="19"/>
      <c r="B19" s="20" t="s">
        <v>21</v>
      </c>
      <c r="C19" s="18"/>
      <c r="D19" s="18" t="e">
        <f>'[1]centralizare credite'!#REF!</f>
        <v>#REF!</v>
      </c>
      <c r="E19" s="18">
        <f>'[1]centralizare credite'!E15</f>
        <v>540000</v>
      </c>
      <c r="F19" s="18">
        <f>'[1]centralizare credite'!F15</f>
        <v>0</v>
      </c>
      <c r="G19" s="18">
        <f>'[1]centralizare credite'!G15</f>
        <v>0</v>
      </c>
      <c r="H19" s="18">
        <f>'[1]centralizare credite'!F15</f>
        <v>0</v>
      </c>
      <c r="I19" s="18">
        <f>'[1]centralizare credite'!G15</f>
        <v>0</v>
      </c>
      <c r="J19" s="18">
        <f>'[1]centralizare credite'!F15</f>
        <v>0</v>
      </c>
      <c r="K19" s="23"/>
      <c r="L19" s="24"/>
      <c r="M19" s="24"/>
      <c r="N19" s="24"/>
      <c r="O19" s="24"/>
      <c r="P19" s="24"/>
      <c r="Q19" s="24"/>
      <c r="R19" s="24"/>
      <c r="S19" s="24"/>
      <c r="T19" s="24"/>
    </row>
    <row r="20" spans="1:21">
      <c r="A20" s="19"/>
      <c r="B20" s="20" t="s">
        <v>22</v>
      </c>
      <c r="C20" s="18"/>
      <c r="D20" s="18" t="e">
        <f>'[1]centralizare credite'!#REF!</f>
        <v>#REF!</v>
      </c>
      <c r="E20" s="18">
        <f>'[1]centralizare credite'!E16</f>
        <v>7313.9815789473687</v>
      </c>
      <c r="F20" s="18">
        <f>'[1]centralizare credite'!F16</f>
        <v>0</v>
      </c>
      <c r="G20" s="18">
        <f>'[1]centralizare credite'!G16</f>
        <v>0</v>
      </c>
      <c r="H20" s="18">
        <f>'[1]centralizare credite'!F16</f>
        <v>0</v>
      </c>
      <c r="I20" s="18">
        <f>'[1]centralizare credite'!G16</f>
        <v>0</v>
      </c>
      <c r="J20" s="18">
        <f>'[1]centralizare credite'!F16</f>
        <v>0</v>
      </c>
      <c r="K20" s="23"/>
      <c r="L20" s="24"/>
      <c r="M20" s="24"/>
      <c r="N20" s="24"/>
      <c r="O20" s="24"/>
      <c r="P20" s="24"/>
      <c r="Q20" s="24"/>
      <c r="R20" s="24"/>
      <c r="S20" s="24"/>
      <c r="T20" s="24"/>
    </row>
    <row r="21" spans="1:21">
      <c r="A21" s="21"/>
      <c r="B21" s="20" t="s">
        <v>23</v>
      </c>
      <c r="C21" s="18"/>
      <c r="D21" s="18">
        <v>0</v>
      </c>
      <c r="E21" s="18">
        <f>'[1]centralizare credite'!E17</f>
        <v>0</v>
      </c>
      <c r="F21" s="18">
        <f>'[1]centralizare credite'!F17</f>
        <v>0</v>
      </c>
      <c r="G21" s="18">
        <f>'[1]centralizare credite'!G17</f>
        <v>0</v>
      </c>
      <c r="H21" s="18">
        <f>'[1]centralizare credite'!F17</f>
        <v>0</v>
      </c>
      <c r="I21" s="18">
        <f>'[1]centralizare credite'!G17</f>
        <v>0</v>
      </c>
      <c r="J21" s="18">
        <f>'[1]centralizare credite'!F17</f>
        <v>0</v>
      </c>
      <c r="K21" s="23"/>
      <c r="L21" s="24"/>
      <c r="M21" s="24"/>
      <c r="N21" s="24"/>
      <c r="O21" s="24"/>
      <c r="P21" s="24"/>
      <c r="Q21" s="24"/>
      <c r="R21" s="24"/>
      <c r="S21" s="24"/>
      <c r="T21" s="24"/>
    </row>
    <row r="22" spans="1:21" ht="56.25" customHeight="1">
      <c r="A22" s="16" t="s">
        <v>24</v>
      </c>
      <c r="B22" s="22" t="s">
        <v>25</v>
      </c>
      <c r="C22" s="18"/>
      <c r="D22" s="18" t="e">
        <f t="shared" ref="D22:N22" si="7">SUM(D23:D25)</f>
        <v>#REF!</v>
      </c>
      <c r="E22" s="18">
        <f>SUM(E23:E25)</f>
        <v>431686.39763702551</v>
      </c>
      <c r="F22" s="18">
        <f t="shared" si="7"/>
        <v>576073.5310787434</v>
      </c>
      <c r="G22" s="18">
        <f t="shared" si="7"/>
        <v>562344.65901361359</v>
      </c>
      <c r="H22" s="18">
        <f t="shared" si="7"/>
        <v>549171.88312374346</v>
      </c>
      <c r="I22" s="18">
        <f t="shared" si="7"/>
        <v>535488.99678161356</v>
      </c>
      <c r="J22" s="18">
        <f t="shared" si="7"/>
        <v>532618.94365613861</v>
      </c>
      <c r="K22" s="18">
        <f t="shared" si="7"/>
        <v>516851.76914013864</v>
      </c>
      <c r="L22" s="18">
        <f t="shared" si="7"/>
        <v>501211.29360505351</v>
      </c>
      <c r="M22" s="18">
        <f t="shared" si="7"/>
        <v>485317.42010813864</v>
      </c>
      <c r="N22" s="18">
        <f t="shared" si="7"/>
        <v>425396.14294007042</v>
      </c>
      <c r="O22" s="24"/>
      <c r="P22" s="24"/>
      <c r="Q22" s="24"/>
      <c r="R22" s="24"/>
      <c r="S22" s="24"/>
      <c r="T22" s="24"/>
    </row>
    <row r="23" spans="1:21">
      <c r="A23" s="19"/>
      <c r="B23" s="20" t="s">
        <v>21</v>
      </c>
      <c r="C23" s="18"/>
      <c r="D23" s="18" t="e">
        <f>'[1]centralizare credite'!#REF!</f>
        <v>#REF!</v>
      </c>
      <c r="E23" s="18">
        <f>'[1]centralizare credite'!E10</f>
        <v>346094.64</v>
      </c>
      <c r="F23" s="18">
        <f>'[1]centralizare credite'!F10</f>
        <v>461459.52</v>
      </c>
      <c r="G23" s="18">
        <f>'[1]centralizare credite'!G10</f>
        <v>461459.52</v>
      </c>
      <c r="H23" s="18">
        <f>'[1]centralizare credite'!H10</f>
        <v>461459.52</v>
      </c>
      <c r="I23" s="18">
        <f>'[1]centralizare credite'!I10</f>
        <v>461459.52</v>
      </c>
      <c r="J23" s="18">
        <f>'[1]centralizare credite'!J10</f>
        <v>461459.52</v>
      </c>
      <c r="K23" s="18">
        <f>'[1]centralizare credite'!K10</f>
        <v>461459.52</v>
      </c>
      <c r="L23" s="18">
        <f>'[1]centralizare credite'!L10</f>
        <v>461459.52</v>
      </c>
      <c r="M23" s="18">
        <f>'[1]centralizare credite'!M10</f>
        <v>461459.52</v>
      </c>
      <c r="N23" s="18">
        <f>'[1]centralizare credite'!N10</f>
        <v>417274.92000000004</v>
      </c>
      <c r="O23" s="18">
        <f>'[1]centralizare credite'!O10</f>
        <v>0</v>
      </c>
      <c r="P23" s="24"/>
      <c r="Q23" s="24"/>
      <c r="R23" s="24"/>
      <c r="S23" s="24"/>
      <c r="T23" s="24"/>
    </row>
    <row r="24" spans="1:21">
      <c r="A24" s="19"/>
      <c r="B24" s="20" t="s">
        <v>22</v>
      </c>
      <c r="C24" s="18"/>
      <c r="D24" s="18" t="e">
        <f>'[1]centralizare credite'!#REF!</f>
        <v>#REF!</v>
      </c>
      <c r="E24" s="18">
        <f>'[1]centralizare credite'!E11</f>
        <v>85591.757637025512</v>
      </c>
      <c r="F24" s="18">
        <f>'[1]centralizare credite'!F11</f>
        <v>114614.01107874341</v>
      </c>
      <c r="G24" s="18">
        <f>'[1]centralizare credite'!G11</f>
        <v>100885.13901361355</v>
      </c>
      <c r="H24" s="18">
        <f>'[1]centralizare credite'!H11</f>
        <v>87712.363123743431</v>
      </c>
      <c r="I24" s="18">
        <f>'[1]centralizare credite'!I11</f>
        <v>74029.476781613543</v>
      </c>
      <c r="J24" s="18">
        <f>'[1]centralizare credite'!J11</f>
        <v>71159.423656138591</v>
      </c>
      <c r="K24" s="18">
        <f>'[1]centralizare credite'!K11</f>
        <v>55392.2491401386</v>
      </c>
      <c r="L24" s="18">
        <f>'[1]centralizare credite'!L11</f>
        <v>39751.773605053502</v>
      </c>
      <c r="M24" s="18">
        <f>'[1]centralizare credite'!M11</f>
        <v>23857.900108138612</v>
      </c>
      <c r="N24" s="18">
        <f>'[1]centralizare credite'!N11</f>
        <v>8121.2229400704073</v>
      </c>
      <c r="O24" s="18">
        <f>'[1]centralizare credite'!O11</f>
        <v>0</v>
      </c>
      <c r="P24" s="24"/>
      <c r="Q24" s="24"/>
      <c r="R24" s="24"/>
      <c r="S24" s="24"/>
      <c r="T24" s="24"/>
    </row>
    <row r="25" spans="1:21">
      <c r="A25" s="21"/>
      <c r="B25" s="20" t="s">
        <v>23</v>
      </c>
      <c r="C25" s="18"/>
      <c r="D25" s="18">
        <v>0</v>
      </c>
      <c r="E25" s="18">
        <f>'[1]centralizare credite'!E12</f>
        <v>0</v>
      </c>
      <c r="F25" s="18">
        <f>'[1]centralizare credite'!F12</f>
        <v>0</v>
      </c>
      <c r="G25" s="18">
        <f>'[1]centralizare credite'!G12</f>
        <v>0</v>
      </c>
      <c r="H25" s="18">
        <f>'[1]centralizare credite'!H12</f>
        <v>0</v>
      </c>
      <c r="I25" s="18">
        <f>'[1]centralizare credite'!I12</f>
        <v>0</v>
      </c>
      <c r="J25" s="18">
        <f>'[1]centralizare credite'!J12</f>
        <v>0</v>
      </c>
      <c r="K25" s="18">
        <f>'[1]centralizare credite'!K12</f>
        <v>0</v>
      </c>
      <c r="L25" s="18">
        <f>'[1]centralizare credite'!L12</f>
        <v>0</v>
      </c>
      <c r="M25" s="18">
        <f>'[1]centralizare credite'!M12</f>
        <v>0</v>
      </c>
      <c r="N25" s="18">
        <f>'[1]centralizare credite'!N12</f>
        <v>0</v>
      </c>
      <c r="O25" s="18">
        <f>'[1]centralizare credite'!O12</f>
        <v>0</v>
      </c>
      <c r="P25" s="24"/>
      <c r="Q25" s="24"/>
      <c r="R25" s="24"/>
      <c r="S25" s="24"/>
      <c r="T25" s="24"/>
    </row>
    <row r="26" spans="1:21" ht="38.25" customHeight="1">
      <c r="A26" s="16" t="s">
        <v>26</v>
      </c>
      <c r="B26" s="22" t="s">
        <v>27</v>
      </c>
      <c r="C26" s="18"/>
      <c r="D26" s="18">
        <f t="shared" ref="D26:S26" si="8">SUM(D27:D29)</f>
        <v>78.824759999999998</v>
      </c>
      <c r="E26" s="18">
        <f t="shared" si="8"/>
        <v>120000</v>
      </c>
      <c r="F26" s="18">
        <f t="shared" si="8"/>
        <v>130587</v>
      </c>
      <c r="G26" s="18">
        <f t="shared" si="8"/>
        <v>1233181.2264150945</v>
      </c>
      <c r="H26" s="18">
        <f t="shared" si="8"/>
        <v>2351362.7672955981</v>
      </c>
      <c r="I26" s="18">
        <f t="shared" si="8"/>
        <v>2306317.8616352212</v>
      </c>
      <c r="J26" s="25">
        <f t="shared" si="8"/>
        <v>2262793.3333333349</v>
      </c>
      <c r="K26" s="25">
        <f t="shared" si="8"/>
        <v>2219268.8050314486</v>
      </c>
      <c r="L26" s="25">
        <f t="shared" si="8"/>
        <v>2176787.6729559768</v>
      </c>
      <c r="M26" s="25">
        <f t="shared" si="8"/>
        <v>2132219.7484276746</v>
      </c>
      <c r="N26" s="25">
        <f t="shared" si="8"/>
        <v>2088695.2201257879</v>
      </c>
      <c r="O26" s="25">
        <f t="shared" si="8"/>
        <v>2045170.6918239011</v>
      </c>
      <c r="P26" s="25">
        <f t="shared" si="8"/>
        <v>2002212.5786163537</v>
      </c>
      <c r="Q26" s="25">
        <f t="shared" si="8"/>
        <v>1958121.6352201272</v>
      </c>
      <c r="R26" s="25">
        <f t="shared" si="8"/>
        <v>1914597.1069182404</v>
      </c>
      <c r="S26" s="25">
        <f t="shared" si="8"/>
        <v>1871072.5786163537</v>
      </c>
      <c r="T26" s="25">
        <f t="shared" ref="T26" si="9">SUM(T27:T29)</f>
        <v>1526058.742138366</v>
      </c>
    </row>
    <row r="27" spans="1:21">
      <c r="A27" s="19"/>
      <c r="B27" s="20" t="s">
        <v>28</v>
      </c>
      <c r="C27" s="18"/>
      <c r="D27" s="18">
        <f>66324.76/1000</f>
        <v>66.324759999999998</v>
      </c>
      <c r="E27" s="18">
        <f>'[1]centralizare credite'!E20</f>
        <v>0</v>
      </c>
      <c r="F27" s="18">
        <f>'[1]centralizare credite'!F20</f>
        <v>0</v>
      </c>
      <c r="G27" s="18">
        <f>'[1]centralizare credite'!G20</f>
        <v>754716.98113207542</v>
      </c>
      <c r="H27" s="18">
        <f>'[1]centralizare credite'!H20</f>
        <v>1811320.7547169814</v>
      </c>
      <c r="I27" s="18">
        <f>'[1]centralizare credite'!I20</f>
        <v>1811320.7547169814</v>
      </c>
      <c r="J27" s="18">
        <f>'[1]centralizare credite'!J20</f>
        <v>1811320.7547169814</v>
      </c>
      <c r="K27" s="18">
        <f>'[1]centralizare credite'!K20</f>
        <v>1811320.7547169814</v>
      </c>
      <c r="L27" s="18">
        <f>'[1]centralizare credite'!L20</f>
        <v>1811320.7547169814</v>
      </c>
      <c r="M27" s="18">
        <f>'[1]centralizare credite'!M20</f>
        <v>1811320.7547169814</v>
      </c>
      <c r="N27" s="18">
        <f>'[1]centralizare credite'!N20</f>
        <v>1811320.7547169814</v>
      </c>
      <c r="O27" s="18">
        <f>'[1]centralizare credite'!O20</f>
        <v>1811320.7547169814</v>
      </c>
      <c r="P27" s="18">
        <f>'[1]centralizare credite'!P20</f>
        <v>1811320.7547169814</v>
      </c>
      <c r="Q27" s="18">
        <f>'[1]centralizare credite'!Q20</f>
        <v>1811320.7547169814</v>
      </c>
      <c r="R27" s="18">
        <f>'[1]centralizare credite'!R20</f>
        <v>1811320.7547169814</v>
      </c>
      <c r="S27" s="18">
        <f>'[1]centralizare credite'!S20</f>
        <v>1811320.7547169814</v>
      </c>
      <c r="T27" s="18">
        <f>'[1]centralizare credite'!T20</f>
        <v>1509433.9622641511</v>
      </c>
    </row>
    <row r="28" spans="1:21">
      <c r="A28" s="19"/>
      <c r="B28" s="20" t="s">
        <v>29</v>
      </c>
      <c r="C28" s="18"/>
      <c r="D28" s="18">
        <f>12500/1000</f>
        <v>12.5</v>
      </c>
      <c r="E28" s="18">
        <f>'[1]centralizare credite'!E21</f>
        <v>0</v>
      </c>
      <c r="F28" s="18">
        <f>'[1]centralizare credite'!F21</f>
        <v>130587</v>
      </c>
      <c r="G28" s="18">
        <f>'[1]centralizare credite'!G21</f>
        <v>478464.24528301891</v>
      </c>
      <c r="H28" s="18">
        <f>'[1]centralizare credite'!H21</f>
        <v>540042.01257861673</v>
      </c>
      <c r="I28" s="18">
        <f>'[1]centralizare credite'!I21</f>
        <v>494997.10691823973</v>
      </c>
      <c r="J28" s="18">
        <f>'[1]centralizare credite'!J21</f>
        <v>451472.57861635345</v>
      </c>
      <c r="K28" s="18">
        <f>'[1]centralizare credite'!K21</f>
        <v>407948.05031446693</v>
      </c>
      <c r="L28" s="18">
        <f>'[1]centralizare credite'!L21</f>
        <v>365466.91823899536</v>
      </c>
      <c r="M28" s="18">
        <f>'[1]centralizare credite'!M21</f>
        <v>320898.99371069338</v>
      </c>
      <c r="N28" s="18">
        <f>'[1]centralizare credite'!N21</f>
        <v>277374.46540880651</v>
      </c>
      <c r="O28" s="18">
        <f>'[1]centralizare credite'!O21</f>
        <v>233849.93710691962</v>
      </c>
      <c r="P28" s="18">
        <f>'[1]centralizare credite'!P21</f>
        <v>190891.82389937231</v>
      </c>
      <c r="Q28" s="18">
        <f>'[1]centralizare credite'!Q21</f>
        <v>146800.88050314583</v>
      </c>
      <c r="R28" s="18">
        <f>'[1]centralizare credite'!R21</f>
        <v>103276.35220125897</v>
      </c>
      <c r="S28" s="18">
        <f>'[1]centralizare credite'!S21</f>
        <v>59751.823899372219</v>
      </c>
      <c r="T28" s="18">
        <f>'[1]centralizare credite'!T21</f>
        <v>16624.779874214793</v>
      </c>
    </row>
    <row r="29" spans="1:21">
      <c r="A29" s="21"/>
      <c r="B29" s="20" t="s">
        <v>30</v>
      </c>
      <c r="C29" s="18"/>
      <c r="D29" s="18">
        <v>0</v>
      </c>
      <c r="E29" s="18">
        <f>'[1]centralizare credite'!E22</f>
        <v>120000</v>
      </c>
      <c r="F29" s="18">
        <f>'[1]centralizare credite'!F22</f>
        <v>0</v>
      </c>
      <c r="G29" s="18">
        <f>'[1]centralizare credite'!G22</f>
        <v>0</v>
      </c>
      <c r="H29" s="18">
        <f>'[1]centralizare credite'!H22</f>
        <v>0</v>
      </c>
      <c r="I29" s="18">
        <f>'[1]centralizare credite'!I22</f>
        <v>0</v>
      </c>
      <c r="J29" s="18">
        <f>'[1]centralizare credite'!J22</f>
        <v>0</v>
      </c>
      <c r="K29" s="18">
        <f>'[1]centralizare credite'!K22</f>
        <v>0</v>
      </c>
      <c r="L29" s="18">
        <f>'[1]centralizare credite'!L22</f>
        <v>0</v>
      </c>
      <c r="M29" s="18">
        <f>'[1]centralizare credite'!M22</f>
        <v>0</v>
      </c>
      <c r="N29" s="18">
        <f>'[1]centralizare credite'!N22</f>
        <v>0</v>
      </c>
      <c r="O29" s="18">
        <f>'[1]centralizare credite'!O22</f>
        <v>0</v>
      </c>
      <c r="P29" s="18">
        <f>'[1]centralizare credite'!P22</f>
        <v>0</v>
      </c>
      <c r="Q29" s="18">
        <f>'[1]centralizare credite'!Q22</f>
        <v>0</v>
      </c>
      <c r="R29" s="18">
        <f>'[1]centralizare credite'!R22</f>
        <v>0</v>
      </c>
      <c r="S29" s="18">
        <f>'[1]centralizare credite'!S22</f>
        <v>0</v>
      </c>
      <c r="T29" s="18">
        <f>'[1]centralizare credite'!T22</f>
        <v>0</v>
      </c>
    </row>
    <row r="30" spans="1:21" ht="25.5">
      <c r="A30" s="26" t="s">
        <v>31</v>
      </c>
      <c r="B30" s="17" t="s">
        <v>32</v>
      </c>
      <c r="C30" s="18"/>
      <c r="D30" s="18" t="e">
        <f>SUM(D31:D33)</f>
        <v>#REF!</v>
      </c>
      <c r="E30" s="27">
        <f>SUM(E31:E33)</f>
        <v>2399895.6393476278</v>
      </c>
      <c r="F30" s="27">
        <f t="shared" ref="F30:T30" si="10">SUM(F31:F33)</f>
        <v>2784355.609562112</v>
      </c>
      <c r="G30" s="27">
        <f t="shared" si="10"/>
        <v>3843295.6741884099</v>
      </c>
      <c r="H30" s="27">
        <f t="shared" si="10"/>
        <v>4919369.8268549042</v>
      </c>
      <c r="I30" s="27">
        <f t="shared" si="10"/>
        <v>4829726.067729203</v>
      </c>
      <c r="J30" s="27">
        <f t="shared" si="10"/>
        <v>4753406.1965781748</v>
      </c>
      <c r="K30" s="27">
        <f t="shared" si="10"/>
        <v>4664189.2040366223</v>
      </c>
      <c r="L30" s="27">
        <f t="shared" si="10"/>
        <v>4576805.0357213933</v>
      </c>
      <c r="M30" s="27">
        <f t="shared" si="10"/>
        <v>4485755.2189535154</v>
      </c>
      <c r="N30" s="27">
        <f t="shared" si="10"/>
        <v>4352384.1237598937</v>
      </c>
      <c r="O30" s="27">
        <f t="shared" si="10"/>
        <v>3853538.1627942696</v>
      </c>
      <c r="P30" s="27">
        <f t="shared" si="10"/>
        <v>3780989.5405015168</v>
      </c>
      <c r="Q30" s="27">
        <f t="shared" si="10"/>
        <v>3706638.5267431624</v>
      </c>
      <c r="R30" s="27">
        <f t="shared" si="10"/>
        <v>3633188.7087176093</v>
      </c>
      <c r="S30" s="27">
        <f t="shared" si="10"/>
        <v>3559738.8906920557</v>
      </c>
      <c r="T30" s="27">
        <f t="shared" si="10"/>
        <v>1804602.8339939744</v>
      </c>
      <c r="U30" s="28"/>
    </row>
    <row r="31" spans="1:21" ht="25.5">
      <c r="A31" s="19"/>
      <c r="B31" s="29" t="s">
        <v>33</v>
      </c>
      <c r="C31" s="18"/>
      <c r="D31" s="18" t="e">
        <f>'[1]centralizare credite'!#REF!</f>
        <v>#REF!</v>
      </c>
      <c r="E31" s="18">
        <f>E11+E27</f>
        <v>1858822.8873446328</v>
      </c>
      <c r="F31" s="18">
        <f t="shared" ref="F31:T33" si="11">F11+F27</f>
        <v>2128993.6583050853</v>
      </c>
      <c r="G31" s="18">
        <f t="shared" si="11"/>
        <v>2883710.6394371605</v>
      </c>
      <c r="H31" s="18">
        <f t="shared" si="11"/>
        <v>3940314.4130220665</v>
      </c>
      <c r="I31" s="18">
        <f t="shared" si="11"/>
        <v>3940314.4130220665</v>
      </c>
      <c r="J31" s="18">
        <f t="shared" si="11"/>
        <v>3940314.4130220665</v>
      </c>
      <c r="K31" s="18">
        <f t="shared" si="11"/>
        <v>3940314.4130220665</v>
      </c>
      <c r="L31" s="18">
        <f t="shared" si="11"/>
        <v>3940314.4130220665</v>
      </c>
      <c r="M31" s="18">
        <f t="shared" si="11"/>
        <v>3940314.4130220665</v>
      </c>
      <c r="N31" s="18">
        <f t="shared" si="11"/>
        <v>3896129.8130220668</v>
      </c>
      <c r="O31" s="18">
        <f t="shared" si="11"/>
        <v>3478854.8930220664</v>
      </c>
      <c r="P31" s="18">
        <f t="shared" si="11"/>
        <v>3478854.8930220664</v>
      </c>
      <c r="Q31" s="18">
        <f t="shared" si="11"/>
        <v>3478854.8930220664</v>
      </c>
      <c r="R31" s="18">
        <f t="shared" si="11"/>
        <v>3478854.8930220664</v>
      </c>
      <c r="S31" s="18">
        <f t="shared" si="11"/>
        <v>3478854.8930220664</v>
      </c>
      <c r="T31" s="18">
        <f t="shared" si="11"/>
        <v>1787356.3186483318</v>
      </c>
    </row>
    <row r="32" spans="1:21">
      <c r="A32" s="19"/>
      <c r="B32" s="20" t="s">
        <v>34</v>
      </c>
      <c r="C32" s="18"/>
      <c r="D32" s="18" t="e">
        <f>'[1]centralizare credite'!#REF!</f>
        <v>#REF!</v>
      </c>
      <c r="E32" s="18">
        <f>E12+E28</f>
        <v>421072.75200299511</v>
      </c>
      <c r="F32" s="18">
        <f t="shared" si="11"/>
        <v>655361.95125702675</v>
      </c>
      <c r="G32" s="18">
        <f t="shared" si="11"/>
        <v>959585.03475124924</v>
      </c>
      <c r="H32" s="18">
        <f t="shared" si="11"/>
        <v>979055.41383283795</v>
      </c>
      <c r="I32" s="18">
        <f t="shared" si="11"/>
        <v>889411.6547071368</v>
      </c>
      <c r="J32" s="18">
        <f t="shared" si="11"/>
        <v>813091.78355610883</v>
      </c>
      <c r="K32" s="18">
        <f t="shared" si="11"/>
        <v>723874.79101455584</v>
      </c>
      <c r="L32" s="18">
        <f t="shared" si="11"/>
        <v>636490.62269932684</v>
      </c>
      <c r="M32" s="18">
        <f t="shared" si="11"/>
        <v>545440.80593144894</v>
      </c>
      <c r="N32" s="18">
        <f t="shared" si="11"/>
        <v>456254.31073782721</v>
      </c>
      <c r="O32" s="18">
        <f t="shared" si="11"/>
        <v>374683.26977220329</v>
      </c>
      <c r="P32" s="18">
        <f t="shared" si="11"/>
        <v>302134.64747945045</v>
      </c>
      <c r="Q32" s="18">
        <f t="shared" si="11"/>
        <v>227783.63372109621</v>
      </c>
      <c r="R32" s="18">
        <f t="shared" si="11"/>
        <v>154333.8156955427</v>
      </c>
      <c r="S32" s="18">
        <f t="shared" si="11"/>
        <v>80883.997669989301</v>
      </c>
      <c r="T32" s="18">
        <f t="shared" si="11"/>
        <v>17246.515345642641</v>
      </c>
    </row>
    <row r="33" spans="1:20">
      <c r="A33" s="21"/>
      <c r="B33" s="20" t="s">
        <v>35</v>
      </c>
      <c r="C33" s="18"/>
      <c r="D33" s="18" t="e">
        <f>'[1]centralizare credite'!#REF!</f>
        <v>#REF!</v>
      </c>
      <c r="E33" s="18">
        <f>E13+E29</f>
        <v>120000</v>
      </c>
      <c r="F33" s="18">
        <f t="shared" si="11"/>
        <v>0</v>
      </c>
      <c r="G33" s="18">
        <f t="shared" si="11"/>
        <v>0</v>
      </c>
      <c r="H33" s="18">
        <f t="shared" si="11"/>
        <v>0</v>
      </c>
      <c r="I33" s="18">
        <f t="shared" si="11"/>
        <v>0</v>
      </c>
      <c r="J33" s="18">
        <f t="shared" si="11"/>
        <v>0</v>
      </c>
      <c r="K33" s="18">
        <f t="shared" si="11"/>
        <v>0</v>
      </c>
      <c r="L33" s="18">
        <f t="shared" si="11"/>
        <v>0</v>
      </c>
      <c r="M33" s="18">
        <f t="shared" si="11"/>
        <v>0</v>
      </c>
      <c r="N33" s="18">
        <f t="shared" si="11"/>
        <v>0</v>
      </c>
      <c r="O33" s="18">
        <f t="shared" si="11"/>
        <v>0</v>
      </c>
      <c r="P33" s="18">
        <f t="shared" si="11"/>
        <v>0</v>
      </c>
      <c r="Q33" s="18">
        <f t="shared" si="11"/>
        <v>0</v>
      </c>
      <c r="R33" s="18">
        <f t="shared" si="11"/>
        <v>0</v>
      </c>
      <c r="S33" s="18">
        <f t="shared" si="11"/>
        <v>0</v>
      </c>
      <c r="T33" s="18">
        <f t="shared" si="11"/>
        <v>0</v>
      </c>
    </row>
    <row r="34" spans="1:20">
      <c r="A34" s="30"/>
      <c r="B34" s="31" t="s">
        <v>36</v>
      </c>
      <c r="C34" s="32"/>
      <c r="D34" s="32"/>
      <c r="E34" s="32"/>
      <c r="F34" s="32"/>
      <c r="G34" s="32"/>
      <c r="H34" s="32"/>
      <c r="I34" s="32"/>
      <c r="J34" s="32"/>
      <c r="K34" s="30"/>
    </row>
    <row r="35" spans="1:20">
      <c r="A35" s="30"/>
      <c r="B35" s="33"/>
      <c r="C35" s="32"/>
      <c r="D35" s="32"/>
      <c r="E35" s="32"/>
      <c r="F35" s="32"/>
      <c r="G35" s="32"/>
      <c r="H35" s="32"/>
      <c r="I35" s="32"/>
      <c r="J35" s="32"/>
      <c r="K35" s="30"/>
    </row>
    <row r="36" spans="1:20">
      <c r="B36" s="34"/>
      <c r="C36" s="34"/>
      <c r="D36" s="35"/>
      <c r="E36" s="36" t="s">
        <v>37</v>
      </c>
      <c r="F36" s="35"/>
      <c r="G36" s="35"/>
      <c r="H36" s="35"/>
      <c r="K36" s="36" t="s">
        <v>38</v>
      </c>
      <c r="L36" s="34"/>
    </row>
    <row r="37" spans="1:20">
      <c r="B37" s="34"/>
      <c r="C37" s="34"/>
      <c r="D37" s="35"/>
      <c r="E37" s="36" t="s">
        <v>39</v>
      </c>
      <c r="F37" s="35"/>
      <c r="G37" s="37"/>
      <c r="H37" s="37"/>
      <c r="I37" s="37"/>
      <c r="K37" s="36" t="s">
        <v>40</v>
      </c>
      <c r="L37" s="34"/>
    </row>
    <row r="38" spans="1:20">
      <c r="B38" s="38"/>
      <c r="C38" s="38"/>
      <c r="D38" s="35"/>
      <c r="E38" s="35"/>
      <c r="F38" s="35"/>
      <c r="G38" s="37"/>
      <c r="H38" s="37"/>
      <c r="I38" s="37"/>
      <c r="L38" s="38"/>
    </row>
    <row r="43" spans="1:20">
      <c r="C43" s="28"/>
      <c r="D43" s="28"/>
      <c r="E43" s="28"/>
      <c r="F43" s="28"/>
      <c r="G43" s="28"/>
      <c r="H43" s="28"/>
      <c r="I43" s="28"/>
      <c r="J43" s="28"/>
      <c r="K43" s="28"/>
      <c r="L43" s="28"/>
    </row>
    <row r="44" spans="1:20">
      <c r="C44" s="28"/>
      <c r="D44" s="28"/>
      <c r="E44" s="28"/>
      <c r="F44" s="28"/>
      <c r="G44" s="28"/>
      <c r="H44" s="28"/>
      <c r="I44" s="28"/>
      <c r="J44" s="28"/>
      <c r="K44" s="28"/>
      <c r="L44" s="28"/>
    </row>
  </sheetData>
  <mergeCells count="15">
    <mergeCell ref="G37:I37"/>
    <mergeCell ref="G38:I38"/>
    <mergeCell ref="A10:A13"/>
    <mergeCell ref="A14:A17"/>
    <mergeCell ref="A18:A21"/>
    <mergeCell ref="A22:A25"/>
    <mergeCell ref="A26:A29"/>
    <mergeCell ref="A30:A33"/>
    <mergeCell ref="A1:B1"/>
    <mergeCell ref="A2:B2"/>
    <mergeCell ref="A3:B3"/>
    <mergeCell ref="A6:M7"/>
    <mergeCell ref="A8:A9"/>
    <mergeCell ref="B8:B9"/>
    <mergeCell ref="C8:J8"/>
  </mergeCells>
  <printOptions horizontalCentered="1" verticalCentered="1"/>
  <pageMargins left="0" right="0" top="0" bottom="0" header="0.35" footer="0.51"/>
  <pageSetup paperSize="9" scale="83" orientation="landscape" r:id="rId1"/>
  <headerFooter alignWithMargins="0">
    <oddHeader>&amp;Rpagina &amp;P</oddHeader>
  </headerFooter>
  <rowBreaks count="1" manualBreakCount="1">
    <brk id="37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1.4 pg 1</vt:lpstr>
      <vt:lpstr>'1.4 pg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2017-08-07T10:52:25Z</dcterms:created>
  <dcterms:modified xsi:type="dcterms:W3CDTF">2017-08-07T10:52:36Z</dcterms:modified>
</cp:coreProperties>
</file>